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infond-my.sharepoint.com/personal/tom_erik_henriksen_odinfond_no/Documents/Skrivebord/"/>
    </mc:Choice>
  </mc:AlternateContent>
  <xr:revisionPtr revIDLastSave="70" documentId="13_ncr:1_{4C2C0E63-80BE-4A57-818B-56F93691E3E3}" xr6:coauthVersionLast="47" xr6:coauthVersionMax="47" xr10:uidLastSave="{1831103A-0063-42CF-B712-0F4560D7AF68}"/>
  <bookViews>
    <workbookView xWindow="-108" yWindow="-108" windowWidth="30936" windowHeight="16776" xr2:uid="{AC06CD7E-F54C-473D-895F-568237C7B9F1}"/>
  </bookViews>
  <sheets>
    <sheet name="Template" sheetId="1" r:id="rId1"/>
    <sheet name="Sheet2" sheetId="3" r:id="rId2"/>
    <sheet name="Sheet1" sheetId="2" r:id="rId3"/>
  </sheets>
  <calcPr calcId="191029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" l="1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2" i="2"/>
  <c r="W8" i="1"/>
  <c r="W7" i="1"/>
  <c r="W6" i="1"/>
  <c r="W5" i="1"/>
  <c r="W4" i="1"/>
  <c r="U4" i="1"/>
  <c r="V4" i="1" s="1"/>
  <c r="R4" i="1"/>
  <c r="R5" i="1" s="1"/>
  <c r="R6" i="1" s="1"/>
  <c r="R7" i="1" s="1"/>
  <c r="R8" i="1" s="1"/>
  <c r="V3" i="1"/>
  <c r="I4" i="1"/>
  <c r="I5" i="1" s="1"/>
  <c r="I6" i="1" s="1"/>
  <c r="I7" i="1" s="1"/>
  <c r="I8" i="1" s="1"/>
  <c r="J4" i="1"/>
  <c r="J5" i="1" s="1"/>
  <c r="J6" i="1" s="1"/>
  <c r="J7" i="1" s="1"/>
  <c r="J8" i="1" s="1"/>
  <c r="K4" i="1"/>
  <c r="K5" i="1" s="1"/>
  <c r="K6" i="1" s="1"/>
  <c r="K7" i="1" s="1"/>
  <c r="L4" i="1"/>
  <c r="L5" i="1" s="1"/>
  <c r="L6" i="1" s="1"/>
  <c r="L7" i="1" s="1"/>
  <c r="M4" i="1"/>
  <c r="M5" i="1" s="1"/>
  <c r="M6" i="1" s="1"/>
  <c r="M7" i="1" s="1"/>
  <c r="N4" i="1"/>
  <c r="N5" i="1" s="1"/>
  <c r="N6" i="1" s="1"/>
  <c r="N7" i="1" s="1"/>
  <c r="O4" i="1"/>
  <c r="O5" i="1" s="1"/>
  <c r="O6" i="1" s="1"/>
  <c r="O7" i="1" s="1"/>
  <c r="P4" i="1"/>
  <c r="P5" i="1" s="1"/>
  <c r="P6" i="1" s="1"/>
  <c r="P7" i="1" s="1"/>
  <c r="Q4" i="1"/>
  <c r="Q5" i="1" s="1"/>
  <c r="Q6" i="1" s="1"/>
  <c r="Q7" i="1" s="1"/>
  <c r="H4" i="1"/>
  <c r="H5" i="1" s="1"/>
  <c r="H6" i="1" s="1"/>
  <c r="H7" i="1" s="1"/>
  <c r="H8" i="1" s="1"/>
  <c r="G4" i="1"/>
  <c r="G5" i="1" s="1"/>
  <c r="G6" i="1" s="1"/>
  <c r="G7" i="1" s="1"/>
  <c r="G8" i="1" s="1"/>
  <c r="S3" i="1"/>
  <c r="U5" i="1" l="1"/>
  <c r="S8" i="1"/>
  <c r="S4" i="1"/>
  <c r="S7" i="1"/>
  <c r="S5" i="1"/>
  <c r="S6" i="1"/>
  <c r="V5" i="1" l="1"/>
  <c r="U6" i="1"/>
  <c r="U7" i="1" l="1"/>
  <c r="V6" i="1"/>
  <c r="U8" i="1" l="1"/>
  <c r="V8" i="1" s="1"/>
  <c r="V7" i="1"/>
</calcChain>
</file>

<file path=xl/sharedStrings.xml><?xml version="1.0" encoding="utf-8"?>
<sst xmlns="http://schemas.openxmlformats.org/spreadsheetml/2006/main" count="4747" uniqueCount="822">
  <si>
    <t>Allocation of fund assets per each credit rating (Standard &amp; Poor's scale)</t>
  </si>
  <si>
    <t>Allocation of fund assets in subordinated  instruments (Tier 1 &amp; Tier 2)</t>
  </si>
  <si>
    <t xml:space="preserve">ISIN </t>
  </si>
  <si>
    <t>Fund Name</t>
  </si>
  <si>
    <t>Modified Duration</t>
  </si>
  <si>
    <t>Yield to maturity (YTM)</t>
  </si>
  <si>
    <t>Yield to worst (YTW)</t>
  </si>
  <si>
    <t>Credit Duration</t>
  </si>
  <si>
    <t>AAA</t>
  </si>
  <si>
    <t>AA</t>
  </si>
  <si>
    <t>A</t>
  </si>
  <si>
    <t>BBB</t>
  </si>
  <si>
    <t>BB</t>
  </si>
  <si>
    <t>B</t>
  </si>
  <si>
    <t>CCC</t>
  </si>
  <si>
    <t>CC</t>
  </si>
  <si>
    <t>C</t>
  </si>
  <si>
    <t>D</t>
  </si>
  <si>
    <t>NR</t>
  </si>
  <si>
    <t>Cash</t>
  </si>
  <si>
    <t>Sum</t>
  </si>
  <si>
    <t>Tier 1</t>
  </si>
  <si>
    <t>Tier 2</t>
  </si>
  <si>
    <t>SE0017084783</t>
  </si>
  <si>
    <t>SE0017084858</t>
  </si>
  <si>
    <t>Average Maturity</t>
  </si>
  <si>
    <t>SE0017084817</t>
  </si>
  <si>
    <t>SE0017084874</t>
  </si>
  <si>
    <t>SE0017084866</t>
  </si>
  <si>
    <t>SE0017084791</t>
  </si>
  <si>
    <t>Odin Forvaltning AS</t>
  </si>
  <si>
    <t>Odin Sustainable Corporate Bond A SEK</t>
  </si>
  <si>
    <t>Odin Sustainable Corporate Bond C SEK</t>
  </si>
  <si>
    <t>Odin Sustainable Corporate Bond C EUR</t>
  </si>
  <si>
    <t>Odin Sustainable Corporate Bond A EUR</t>
  </si>
  <si>
    <t>Odin Sustainable Corporate Bond C NOK</t>
  </si>
  <si>
    <t>Odin Sustainable Corporate Bond A NOK</t>
  </si>
  <si>
    <t>TO_DATE</t>
  </si>
  <si>
    <t>MATDATE</t>
  </si>
  <si>
    <t>FINAL_REDEMPTION</t>
  </si>
  <si>
    <t>POR_GRP_SHORT_NAME</t>
  </si>
  <si>
    <t>INSTR_TYPE</t>
  </si>
  <si>
    <t>SEC_SHORT_NAME</t>
  </si>
  <si>
    <t>SEC_ISIN</t>
  </si>
  <si>
    <t>SEC_NAME</t>
  </si>
  <si>
    <t>CUR</t>
  </si>
  <si>
    <t>MATURITY_TYPE</t>
  </si>
  <si>
    <t>INTEREST_TYPE</t>
  </si>
  <si>
    <t>RATING_REPORTING</t>
  </si>
  <si>
    <t>HY_IG</t>
  </si>
  <si>
    <t>SII_ESMA</t>
  </si>
  <si>
    <t>SODERBERG_RAT</t>
  </si>
  <si>
    <t>BAL_NOMINAL_NUMBER</t>
  </si>
  <si>
    <t>PRICE</t>
  </si>
  <si>
    <t>ACCRUED_INTEREST</t>
  </si>
  <si>
    <t>DIRTY_PRICE</t>
  </si>
  <si>
    <t>CLEAN_VALUE_PC</t>
  </si>
  <si>
    <t>ACCRUED_INTEREST_TRADE_PC</t>
  </si>
  <si>
    <t>DIRTY_VAL_TOT_PC</t>
  </si>
  <si>
    <t>COUPON_RATE</t>
  </si>
  <si>
    <t>NEXTCOUAMTPC</t>
  </si>
  <si>
    <t>TIME_TO_MATURITY</t>
  </si>
  <si>
    <t>MATFIN</t>
  </si>
  <si>
    <t>NBP_DUR</t>
  </si>
  <si>
    <t>DURATION_FORMULA</t>
  </si>
  <si>
    <t>NBP_MOD_DUR</t>
  </si>
  <si>
    <t>MOD_DURATION_FORMULA</t>
  </si>
  <si>
    <t>MODSPRDUR</t>
  </si>
  <si>
    <t>CREDIT_DURATION_SCD</t>
  </si>
  <si>
    <t>NBP_CRED_DUR</t>
  </si>
  <si>
    <t>NBP_SPRD</t>
  </si>
  <si>
    <t>RUNNING_YIELD</t>
  </si>
  <si>
    <t>YLDTOWORST</t>
  </si>
  <si>
    <t>YLDFIN</t>
  </si>
  <si>
    <t>NBP_YIELD</t>
  </si>
  <si>
    <t>EXP_YIELD_CAP</t>
  </si>
  <si>
    <t>PV01</t>
  </si>
  <si>
    <t>YV01</t>
  </si>
  <si>
    <t>DOLDURVALPC</t>
  </si>
  <si>
    <t>DOLDURVALDFPC</t>
  </si>
  <si>
    <t>DOLLAR_DURATION_PC</t>
  </si>
  <si>
    <t>REFRATEVAL</t>
  </si>
  <si>
    <t>DISCMAR</t>
  </si>
  <si>
    <t>SPREADIMPL</t>
  </si>
  <si>
    <t>ISPREAD</t>
  </si>
  <si>
    <t>MODIFIED_CONVEXITY</t>
  </si>
  <si>
    <t>SEC_TYPE</t>
  </si>
  <si>
    <t>LEGNO</t>
  </si>
  <si>
    <t>POR_REF</t>
  </si>
  <si>
    <t>SEC_REF</t>
  </si>
  <si>
    <t>SEC_SHORT_NAME_1</t>
  </si>
  <si>
    <t>ISSUER_SHORT_NAME</t>
  </si>
  <si>
    <t>SEC_NAME_1</t>
  </si>
  <si>
    <t>ISIN</t>
  </si>
  <si>
    <t>SEC_CURRENCY</t>
  </si>
  <si>
    <t>SEC_TYPE_1</t>
  </si>
  <si>
    <t>BCLEV2</t>
  </si>
  <si>
    <t>BCLASS_LEV2_NAME</t>
  </si>
  <si>
    <t>BCLEV3</t>
  </si>
  <si>
    <t>BCLEV3NAME</t>
  </si>
  <si>
    <t>BCLEV4</t>
  </si>
  <si>
    <t>BCLEV4NAME</t>
  </si>
  <si>
    <t>BCLEV5</t>
  </si>
  <si>
    <t>BCLEV5NAME</t>
  </si>
  <si>
    <t>SEC_COUNTRY_CODE</t>
  </si>
  <si>
    <t>SEC_COUNTRY_NAME</t>
  </si>
  <si>
    <t>QUOTE_TYPE</t>
  </si>
  <si>
    <t>ISSUED_VOLUME</t>
  </si>
  <si>
    <t>TOT_ISSUER_VOLUME</t>
  </si>
  <si>
    <t>SEDOL</t>
  </si>
  <si>
    <t>CUSIP</t>
  </si>
  <si>
    <t>COLLATERAL_TYPE</t>
  </si>
  <si>
    <t>FREE_CODE_8</t>
  </si>
  <si>
    <t>EXCHANGE_REF</t>
  </si>
  <si>
    <t>ESG_CATEGORY</t>
  </si>
  <si>
    <t>STAMDATA_SECTOR</t>
  </si>
  <si>
    <t>STAMDATA_COLL</t>
  </si>
  <si>
    <t>STAMDATA_CF_TYPE</t>
  </si>
  <si>
    <t>CAD_SII</t>
  </si>
  <si>
    <t>CAD_CRDIV</t>
  </si>
  <si>
    <t>STAMDATA_IGHY</t>
  </si>
  <si>
    <t>STAMDATA_MMI</t>
  </si>
  <si>
    <t>STAMDATA_GREEN</t>
  </si>
  <si>
    <t>STAMDATA_LCR</t>
  </si>
  <si>
    <t>LCR_ODIN</t>
  </si>
  <si>
    <t>ISSUER_ISSUED_VOL</t>
  </si>
  <si>
    <t>IDENT</t>
  </si>
  <si>
    <t>NACE</t>
  </si>
  <si>
    <t>CIC</t>
  </si>
  <si>
    <t>ISSUER_NAME</t>
  </si>
  <si>
    <t>SUSTCORPBOND</t>
  </si>
  <si>
    <t>Bond</t>
  </si>
  <si>
    <t>BR6931165</t>
  </si>
  <si>
    <t>NO0011115495</t>
  </si>
  <si>
    <t>NORSKE TOG AS NRSKTO Float 10/05/26</t>
  </si>
  <si>
    <t>NOK</t>
  </si>
  <si>
    <t>Maturity</t>
  </si>
  <si>
    <t>Floating</t>
  </si>
  <si>
    <t>IG</t>
  </si>
  <si>
    <t>BOND</t>
  </si>
  <si>
    <t xml:space="preserve"> </t>
  </si>
  <si>
    <t>Financial</t>
  </si>
  <si>
    <t>Diversified Finan Serv</t>
  </si>
  <si>
    <t>Finance-Leasing Compan</t>
  </si>
  <si>
    <t>NO</t>
  </si>
  <si>
    <t>Norway</t>
  </si>
  <si>
    <t>Percent</t>
  </si>
  <si>
    <t>SR UNSECURED</t>
  </si>
  <si>
    <t>GREEN</t>
  </si>
  <si>
    <t>Non-Financial Company</t>
  </si>
  <si>
    <t>Senior Unsecured</t>
  </si>
  <si>
    <t>Bullet</t>
  </si>
  <si>
    <t>MMI</t>
  </si>
  <si>
    <t>5493004632KI8NGDEX09</t>
  </si>
  <si>
    <t>N.A.</t>
  </si>
  <si>
    <t>LU21</t>
  </si>
  <si>
    <t>Norske Tog AS</t>
  </si>
  <si>
    <t>BS3851786</t>
  </si>
  <si>
    <t>NO0011151094</t>
  </si>
  <si>
    <t>EIENDOMSKREDITT EIEKRE Float 11/16/26</t>
  </si>
  <si>
    <t>AAA Cov</t>
  </si>
  <si>
    <t>Banks</t>
  </si>
  <si>
    <t>Mortgage Banks</t>
  </si>
  <si>
    <t>COVERED</t>
  </si>
  <si>
    <t>Finance</t>
  </si>
  <si>
    <t>Covered Bonds (Premium)</t>
  </si>
  <si>
    <t>5967007LIEEXZX995C74</t>
  </si>
  <si>
    <t>NO27</t>
  </si>
  <si>
    <t>Eiendomskreditt AS</t>
  </si>
  <si>
    <t>BP8121876</t>
  </si>
  <si>
    <t>NO0011013708</t>
  </si>
  <si>
    <t>ORKLA ORKBNO Float 06/07/28</t>
  </si>
  <si>
    <t>Consumer, Non-Cyclical</t>
  </si>
  <si>
    <t>Food</t>
  </si>
  <si>
    <t>Food-Misc/Diversified</t>
  </si>
  <si>
    <t>549300PZS8G8RG6RVZ52</t>
  </si>
  <si>
    <t>NO21</t>
  </si>
  <si>
    <t>Orkla ASA</t>
  </si>
  <si>
    <t>BJ4684525</t>
  </si>
  <si>
    <t>XS2177441990</t>
  </si>
  <si>
    <t>TELEFONICA EMIS TELEFO 1.201 08/21/27</t>
  </si>
  <si>
    <t>EUR</t>
  </si>
  <si>
    <t>Fixed</t>
  </si>
  <si>
    <t>Communications</t>
  </si>
  <si>
    <t>Telecommunications</t>
  </si>
  <si>
    <t>Telephone-Integrated</t>
  </si>
  <si>
    <t>ES</t>
  </si>
  <si>
    <t>Spain</t>
  </si>
  <si>
    <t>COMPANY GUARNT</t>
  </si>
  <si>
    <t>IKKE_MMI</t>
  </si>
  <si>
    <t>NOT_GREEN</t>
  </si>
  <si>
    <t>2B</t>
  </si>
  <si>
    <t>549300EEJH4FEPDBBR25</t>
  </si>
  <si>
    <t>IE21</t>
  </si>
  <si>
    <t>Telefonica Emisiones SA</t>
  </si>
  <si>
    <t>YX6700166</t>
  </si>
  <si>
    <t>NO0013261057</t>
  </si>
  <si>
    <t>YARA INTL SA YARNO Float 06/20/29</t>
  </si>
  <si>
    <t>Basic Materials</t>
  </si>
  <si>
    <t>Chemicals</t>
  </si>
  <si>
    <t>Agricultural Chemicals</t>
  </si>
  <si>
    <t>213800WKOUWXWFJ5Z514</t>
  </si>
  <si>
    <t>Yara International ASA</t>
  </si>
  <si>
    <t>YX6193883</t>
  </si>
  <si>
    <t>XS2841150316</t>
  </si>
  <si>
    <t>STEDIN HOLDING STEDIN 3 5/8 06/20/31</t>
  </si>
  <si>
    <t>Utilities</t>
  </si>
  <si>
    <t>Electric</t>
  </si>
  <si>
    <t>Electric-Distribution</t>
  </si>
  <si>
    <t>NL</t>
  </si>
  <si>
    <t>Netherlands</t>
  </si>
  <si>
    <t>BSB7P88</t>
  </si>
  <si>
    <t>724500R5IP6TFKTNRU48</t>
  </si>
  <si>
    <t>NL21</t>
  </si>
  <si>
    <t>Stedin Holding NV</t>
  </si>
  <si>
    <t>ZI7297479</t>
  </si>
  <si>
    <t>XS2680945479</t>
  </si>
  <si>
    <t>FERROVIAL SE FERSM 4 3/8 09/13/30</t>
  </si>
  <si>
    <t>Industrial</t>
  </si>
  <si>
    <t>Engineering&amp;Construction</t>
  </si>
  <si>
    <t>Building-Heavy Construct</t>
  </si>
  <si>
    <t>SUST LINK</t>
  </si>
  <si>
    <t>72450022R2ZFL41Y6I04</t>
  </si>
  <si>
    <t>Ferrovial SE</t>
  </si>
  <si>
    <t>ZG1529814</t>
  </si>
  <si>
    <t>XS2722142127</t>
  </si>
  <si>
    <t>KVIKA BANKI HF KVABNK Float 11/23/26</t>
  </si>
  <si>
    <t>SEK</t>
  </si>
  <si>
    <t>Commer Banks Non-US</t>
  </si>
  <si>
    <t>IS</t>
  </si>
  <si>
    <t>Iceland</t>
  </si>
  <si>
    <t>Senior Unsecured MREL Eligible</t>
  </si>
  <si>
    <t>254900WR3I1Z9NPC7D84</t>
  </si>
  <si>
    <t>Kvika banki hf</t>
  </si>
  <si>
    <t>YX7285407</t>
  </si>
  <si>
    <t>SE0021512985</t>
  </si>
  <si>
    <t>STOCKHOLM EXER FVHSAM Float 06/24/31</t>
  </si>
  <si>
    <t>LU</t>
  </si>
  <si>
    <t>Luxembourg</t>
  </si>
  <si>
    <t>635400P3TGLJF1AFMH90</t>
  </si>
  <si>
    <t>SE21</t>
  </si>
  <si>
    <t>Stockholm Exergi Holding AB</t>
  </si>
  <si>
    <t>ZI7086278</t>
  </si>
  <si>
    <t>XS2679898184</t>
  </si>
  <si>
    <t>REWE INTL REWEEG 4 7/8 09/13/30</t>
  </si>
  <si>
    <t>Food-Retail</t>
  </si>
  <si>
    <t>5299003XLG8J4YTHLX44</t>
  </si>
  <si>
    <t>REWE International Finance BV</t>
  </si>
  <si>
    <t>ZF2943453</t>
  </si>
  <si>
    <t>NO0013132159</t>
  </si>
  <si>
    <t>ISLANDSBANKI ISLBAN Float 01/25/27</t>
  </si>
  <si>
    <t>SR PREFERRED</t>
  </si>
  <si>
    <t>549300PZMFIQR79Q0T97</t>
  </si>
  <si>
    <t>Islandsbanki HF</t>
  </si>
  <si>
    <t>AO0422433</t>
  </si>
  <si>
    <t>XS1637333748</t>
  </si>
  <si>
    <t>BRITISH TELECOMM BRITEL 1 1/2 06/23/27</t>
  </si>
  <si>
    <t>GB</t>
  </si>
  <si>
    <t>United Kingdom</t>
  </si>
  <si>
    <t>BYXKYC4</t>
  </si>
  <si>
    <t>549300OWFMSO9NYV4H90</t>
  </si>
  <si>
    <t>GB21</t>
  </si>
  <si>
    <t>British Telecommunications PLC</t>
  </si>
  <si>
    <t>ZD4536870</t>
  </si>
  <si>
    <t>XS2782109016</t>
  </si>
  <si>
    <t>BANCO SABADELL SABSM 4 1/4 09/13/30</t>
  </si>
  <si>
    <t>Call</t>
  </si>
  <si>
    <t>Multiple</t>
  </si>
  <si>
    <t>SR NON-PREFERRED</t>
  </si>
  <si>
    <t>Senior Resolution Notes (Tier 3)</t>
  </si>
  <si>
    <t>SI5RG2M0WQQLZCXKRM20</t>
  </si>
  <si>
    <t>Banco de Sabadell SA</t>
  </si>
  <si>
    <t>ZD8595237</t>
  </si>
  <si>
    <t>NO0013187153</t>
  </si>
  <si>
    <t>TOMRA SYSTEMS TOMNO Float 04/03/29</t>
  </si>
  <si>
    <t>Environmental Control</t>
  </si>
  <si>
    <t>Recycling</t>
  </si>
  <si>
    <t>549300J726JCFJU3VT89</t>
  </si>
  <si>
    <t>TOMRA Systems ASA</t>
  </si>
  <si>
    <t>ZB3116512</t>
  </si>
  <si>
    <t>NO0013209957</t>
  </si>
  <si>
    <t>NORGESGRUPPEN NORGRU Float 05/10/30</t>
  </si>
  <si>
    <t>5967007LIEEXZXGHY826</t>
  </si>
  <si>
    <t>NorgesGruppen ASA</t>
  </si>
  <si>
    <t>YX0681933</t>
  </si>
  <si>
    <t>XS2820454606</t>
  </si>
  <si>
    <t>NOVO NORDISK A/S NOVOB 3 1/8 01/21/29</t>
  </si>
  <si>
    <t>Pharmaceuticals</t>
  </si>
  <si>
    <t>Medical-Drugs</t>
  </si>
  <si>
    <t>DK</t>
  </si>
  <si>
    <t>Denmark</t>
  </si>
  <si>
    <t>549300X0PCJ6M2JZQW91</t>
  </si>
  <si>
    <t>Novo Nordisk Finance Netherlands BV</t>
  </si>
  <si>
    <t>YX1269001</t>
  </si>
  <si>
    <t>NO0013234518</t>
  </si>
  <si>
    <t>ELOPAK ASA ELONO Float 05/28/29</t>
  </si>
  <si>
    <t>Packaging&amp;Containers</t>
  </si>
  <si>
    <t>Containers-Paper/Plastic</t>
  </si>
  <si>
    <t>529900BIDQN2AOKV6N08</t>
  </si>
  <si>
    <t>Elopak ASA</t>
  </si>
  <si>
    <t>BM6820807</t>
  </si>
  <si>
    <t>XS2264161964</t>
  </si>
  <si>
    <t>TELIA CO AB TELIAS 0 1/8 11/27/30</t>
  </si>
  <si>
    <t>BMFKDW1</t>
  </si>
  <si>
    <t>213800FSR9RNDUOTXO25</t>
  </si>
  <si>
    <t>DE21</t>
  </si>
  <si>
    <t>Telia Co AB</t>
  </si>
  <si>
    <t>BX4855371</t>
  </si>
  <si>
    <t>XS2498554992</t>
  </si>
  <si>
    <t>AYVFP 4 07/05/27 Corp</t>
  </si>
  <si>
    <t>Commercial Services</t>
  </si>
  <si>
    <t>Rental Auto/Equipment</t>
  </si>
  <si>
    <t>969500E7V019H9NP7427</t>
  </si>
  <si>
    <t>Ayvens SA</t>
  </si>
  <si>
    <t>ZP3887491</t>
  </si>
  <si>
    <t>XS2103014291</t>
  </si>
  <si>
    <t>E.ON SE EOANGR 0 3/8 09/29/27</t>
  </si>
  <si>
    <t>DE</t>
  </si>
  <si>
    <t>Germany</t>
  </si>
  <si>
    <t>BKRMRK7</t>
  </si>
  <si>
    <t>Q9MAIUP40P25UFBFG033</t>
  </si>
  <si>
    <t>E.ON SE</t>
  </si>
  <si>
    <t>ZM3215518</t>
  </si>
  <si>
    <t>XS2575971994</t>
  </si>
  <si>
    <t>ABN AMRO BANK NV ABNANV 4 01/16/28</t>
  </si>
  <si>
    <t>BQ2JZ34</t>
  </si>
  <si>
    <t>BFXS5XCH7N0Y05NIXW11</t>
  </si>
  <si>
    <t>ABN AMRO Bank NV</t>
  </si>
  <si>
    <t>ZM3519539</t>
  </si>
  <si>
    <t>FR001400DCZ6</t>
  </si>
  <si>
    <t>BNP PARIBAS BNP 4 3/8 01/13/29</t>
  </si>
  <si>
    <t>Diversified Banking Inst</t>
  </si>
  <si>
    <t>FR</t>
  </si>
  <si>
    <t>France</t>
  </si>
  <si>
    <t>R0MUWSFPU8MPRO8K5P83</t>
  </si>
  <si>
    <t>FR21</t>
  </si>
  <si>
    <t>BNP Paribas SA</t>
  </si>
  <si>
    <t>ZM4992362</t>
  </si>
  <si>
    <t>XS2579319513</t>
  </si>
  <si>
    <t>SPAREBANK 1 SR SRBANK 3 3/4 11/23/27</t>
  </si>
  <si>
    <t>549300Q3OIWRHQUQM052</t>
  </si>
  <si>
    <t>SpareBank 1 Sor-Norge ASA</t>
  </si>
  <si>
    <t>ZN1283151</t>
  </si>
  <si>
    <t>FR001400DT99</t>
  </si>
  <si>
    <t>SCHNEIDER ELEC SUFP 3 1/4 11/09/27</t>
  </si>
  <si>
    <t>Electrical Compo&amp;Equip</t>
  </si>
  <si>
    <t>Power Conv/Supply Equip</t>
  </si>
  <si>
    <t>BMV8W11</t>
  </si>
  <si>
    <t>969500A1YF1XUYYXS284</t>
  </si>
  <si>
    <t>Schneider Electric SE</t>
  </si>
  <si>
    <t>ZN2138594</t>
  </si>
  <si>
    <t>XS2554997937</t>
  </si>
  <si>
    <t>COVESTRO AG COVEGR 4 3/4 11/15/28</t>
  </si>
  <si>
    <t>Chemicals-Diversified</t>
  </si>
  <si>
    <t>BQB9P80</t>
  </si>
  <si>
    <t>3912005AWHKLQ1CPLV11</t>
  </si>
  <si>
    <t>Covestro AG</t>
  </si>
  <si>
    <t>ZN3741016</t>
  </si>
  <si>
    <t>XS2558395351</t>
  </si>
  <si>
    <t>ENBW ENBW 3 5/8 11/22/26</t>
  </si>
  <si>
    <t>Electric-Integrated</t>
  </si>
  <si>
    <t>BP397Q3</t>
  </si>
  <si>
    <t>724500CNCIO1ZTJ0X675</t>
  </si>
  <si>
    <t>EnBW International Finance BV</t>
  </si>
  <si>
    <t>ZL0432050</t>
  </si>
  <si>
    <t>NO0012842451</t>
  </si>
  <si>
    <t>BRAGE FINANS SA BRAGFI Float 02/21/28</t>
  </si>
  <si>
    <t>Finance-Consumer Loans</t>
  </si>
  <si>
    <t>5967007LIEEXZX5ZV433</t>
  </si>
  <si>
    <t>Brage Finans AS</t>
  </si>
  <si>
    <t>ZM8872271</t>
  </si>
  <si>
    <t>XS2584685031</t>
  </si>
  <si>
    <t>RWE A RWE 3 5/8 02/13/29</t>
  </si>
  <si>
    <t>Electric-Generation</t>
  </si>
  <si>
    <t>BMWWVR1</t>
  </si>
  <si>
    <t>529900GB7KCA94ACC940</t>
  </si>
  <si>
    <t>RWE AG</t>
  </si>
  <si>
    <t>ZM3219148</t>
  </si>
  <si>
    <t>XS2575973776</t>
  </si>
  <si>
    <t>NATL GRID PLC NGGLN 3 7/8 01/16/29</t>
  </si>
  <si>
    <t>BQBG6Q6</t>
  </si>
  <si>
    <t>8R95QZMKZLJX5Q2XR704</t>
  </si>
  <si>
    <t>National Grid PLC</t>
  </si>
  <si>
    <t>BO2491039</t>
  </si>
  <si>
    <t>XS2308298962</t>
  </si>
  <si>
    <t>VOLKSBANK NV DEVOBA 0 3/8 03/03/28</t>
  </si>
  <si>
    <t>BMH3ZM2</t>
  </si>
  <si>
    <t>724500A1FNICHSDF2I11</t>
  </si>
  <si>
    <t>de Volksbank NV</t>
  </si>
  <si>
    <t>ZL3186216</t>
  </si>
  <si>
    <t>XS2592650373</t>
  </si>
  <si>
    <t>INTESA SANPAOLO ISPIM 5 03/08/28</t>
  </si>
  <si>
    <t>IT</t>
  </si>
  <si>
    <t>Italy</t>
  </si>
  <si>
    <t>BQMRY75</t>
  </si>
  <si>
    <t>2W8N8UU78PMDQKZENC08</t>
  </si>
  <si>
    <t>IT21</t>
  </si>
  <si>
    <t>Intesa Sanpaolo SpA</t>
  </si>
  <si>
    <t>ZL4435141</t>
  </si>
  <si>
    <t>XS2596599063</t>
  </si>
  <si>
    <t>NATWEST GROUP NWG 4.699 03/14/28</t>
  </si>
  <si>
    <t>SOCIAL</t>
  </si>
  <si>
    <t>2138005O9XJIJN4JPN90</t>
  </si>
  <si>
    <t>NatWest Group PLC</t>
  </si>
  <si>
    <t>Bank account</t>
  </si>
  <si>
    <t>SUSTAIN NOK</t>
  </si>
  <si>
    <t>ODIN Sustainable Corporate Bond</t>
  </si>
  <si>
    <t>(none)</t>
  </si>
  <si>
    <t>CURRNTACC</t>
  </si>
  <si>
    <t>DNB DEPOTBANK</t>
  </si>
  <si>
    <t>BANK ACCOUNTS</t>
  </si>
  <si>
    <t>Bank Accounts</t>
  </si>
  <si>
    <t>Per unit</t>
  </si>
  <si>
    <t>SUSTAIN EUR KU</t>
  </si>
  <si>
    <t>ODIN Sustainable Corp Bond EUR KU</t>
  </si>
  <si>
    <t>SUSTAIN EUR VP</t>
  </si>
  <si>
    <t>ODIN Sustainable Corporate Bond EUR VP</t>
  </si>
  <si>
    <t>SUSTAIN SEK KU</t>
  </si>
  <si>
    <t>ODIN Sustainable Corporate Bond SEK KU</t>
  </si>
  <si>
    <t>SUSTAIN SEK VP</t>
  </si>
  <si>
    <t>ODIN Sustainable Corporate Bond SEK VP</t>
  </si>
  <si>
    <t>BW9516624</t>
  </si>
  <si>
    <t>NO0012541442</t>
  </si>
  <si>
    <t>STATKRAFT AS STATK Float 06/14/27</t>
  </si>
  <si>
    <t>529900TH4OAW7WYG1777</t>
  </si>
  <si>
    <t>Statkraft AS</t>
  </si>
  <si>
    <t>BX0410650</t>
  </si>
  <si>
    <t>XS2490471807</t>
  </si>
  <si>
    <t>ORSTED A/S ORSTED 2 1/4 06/14/28</t>
  </si>
  <si>
    <t>BPQCMF3</t>
  </si>
  <si>
    <t>W9NG6WMZIYEU8VEDOG48</t>
  </si>
  <si>
    <t>Orsted AS</t>
  </si>
  <si>
    <t>BX0548657</t>
  </si>
  <si>
    <t>NO0012548850</t>
  </si>
  <si>
    <t>BANE NOR BANEDM Float 06/16/27</t>
  </si>
  <si>
    <t>Real Estate</t>
  </si>
  <si>
    <t>Real Estate Oper/Development</t>
  </si>
  <si>
    <t>549300F07QRX46LXVI35</t>
  </si>
  <si>
    <t>Bane Nor Eiendom AS</t>
  </si>
  <si>
    <t>BX0687612</t>
  </si>
  <si>
    <t>NO0012549585</t>
  </si>
  <si>
    <t>BRAGE FINANS SA BRAGFI Float 06/16/27</t>
  </si>
  <si>
    <t>BJ8713999</t>
  </si>
  <si>
    <t>XS2187707893</t>
  </si>
  <si>
    <t>ELLEVIO AB ELLEVI Float 06/11/27</t>
  </si>
  <si>
    <t>SE</t>
  </si>
  <si>
    <t>Sweden</t>
  </si>
  <si>
    <t>BK7Z4G1</t>
  </si>
  <si>
    <t>SR SECURED</t>
  </si>
  <si>
    <t>Senior Secured</t>
  </si>
  <si>
    <t>635400VVAMAJWNK9IT79</t>
  </si>
  <si>
    <t>Ellevio AB</t>
  </si>
  <si>
    <t>BT6543834</t>
  </si>
  <si>
    <t>XS2436853035</t>
  </si>
  <si>
    <t>OP CORPORATE BK OPBANK 0 5/8 07/27/27</t>
  </si>
  <si>
    <t>FI</t>
  </si>
  <si>
    <t>Finland</t>
  </si>
  <si>
    <t>BNGG0D5</t>
  </si>
  <si>
    <t>549300NQ588N7RWKBP98</t>
  </si>
  <si>
    <t>OP Corporate Bank plc</t>
  </si>
  <si>
    <t>ZK8294702</t>
  </si>
  <si>
    <t>NO0012933516</t>
  </si>
  <si>
    <t>NORDEA BANK ABP NDASS Float 06/06/28</t>
  </si>
  <si>
    <t>529900ODI3047E2LIV03</t>
  </si>
  <si>
    <t>Nordea Bank Abp</t>
  </si>
  <si>
    <t>ZK9549765</t>
  </si>
  <si>
    <t>NO0012943838</t>
  </si>
  <si>
    <t>BORREGAARD ASA BRGNO Float 06/20/28</t>
  </si>
  <si>
    <t>Chemicals-Specialty</t>
  </si>
  <si>
    <t>5967007LIEEXZXGYXC05</t>
  </si>
  <si>
    <t>Borregaard ASA</t>
  </si>
  <si>
    <t>BY5001049</t>
  </si>
  <si>
    <t>XS2524746687</t>
  </si>
  <si>
    <t>ING GROEP NV INTNED 4 1/8 08/24/33</t>
  </si>
  <si>
    <t>SUBORDINATED</t>
  </si>
  <si>
    <t>Subordinated Finance (Tier 2)</t>
  </si>
  <si>
    <t>549300NYKK9MWM7GGW15</t>
  </si>
  <si>
    <t>NL28</t>
  </si>
  <si>
    <t>ING Groep NV</t>
  </si>
  <si>
    <t>BY4771188</t>
  </si>
  <si>
    <t>XS2525157470</t>
  </si>
  <si>
    <t>LANDBK HESSEN-TH HESLAN 2 5/8 08/24/27</t>
  </si>
  <si>
    <t>Regional Banks-Non US</t>
  </si>
  <si>
    <t>DIZES5CFO5K3I5R58746</t>
  </si>
  <si>
    <t>Landesbank Hessen-Thueringen Girozentrale</t>
  </si>
  <si>
    <t>BY5267319</t>
  </si>
  <si>
    <t>BE0002875566</t>
  </si>
  <si>
    <t>KBC GROUP NV KBCBB 3 08/25/30</t>
  </si>
  <si>
    <t>BE</t>
  </si>
  <si>
    <t>Belgium</t>
  </si>
  <si>
    <t>213800X3Q9LSAKRUWY91</t>
  </si>
  <si>
    <t>BE21</t>
  </si>
  <si>
    <t>KBC Group NV</t>
  </si>
  <si>
    <t>SUSTAIN EUR HEDG</t>
  </si>
  <si>
    <t>ODIN Sustainable Corp EUR Hedge</t>
  </si>
  <si>
    <t>SUSTAIN SEK HEDG</t>
  </si>
  <si>
    <t>ODIN Sustainable Corp SEK Hedge</t>
  </si>
  <si>
    <t>SUSTAIN NOK HEDG</t>
  </si>
  <si>
    <t>ODIN Sustainable Corp NOK Hedge</t>
  </si>
  <si>
    <t>YN4665165</t>
  </si>
  <si>
    <t>NO0013596825</t>
  </si>
  <si>
    <t>TOMRA SYSTEMS TOMNO Float 06/24/30</t>
  </si>
  <si>
    <t>YO7929350</t>
  </si>
  <si>
    <t>SE0013106754</t>
  </si>
  <si>
    <t>SVEAFASTIGHETER SVEFAS Float 06/02/30</t>
  </si>
  <si>
    <t>636700W1VM86O2G2AA36</t>
  </si>
  <si>
    <t>Sveafastigheter AB</t>
  </si>
  <si>
    <t>YN6451630</t>
  </si>
  <si>
    <t>DE000CZ45ZY0</t>
  </si>
  <si>
    <t>COMMERZBANK AG CMZB 4 1/8 06/30/37</t>
  </si>
  <si>
    <t>BTQGSF5</t>
  </si>
  <si>
    <t>851WYGNLUQLFZBSYGB56</t>
  </si>
  <si>
    <t>DE28</t>
  </si>
  <si>
    <t>Commerzbank AG</t>
  </si>
  <si>
    <t>YR2431736</t>
  </si>
  <si>
    <t>XS2994509706</t>
  </si>
  <si>
    <t>BRITISH TELECOMM BRITEL 3 1/8 02/11/32</t>
  </si>
  <si>
    <t>BRXZ237</t>
  </si>
  <si>
    <t>YL7504803</t>
  </si>
  <si>
    <t>SE0013106929</t>
  </si>
  <si>
    <t>SVEAFASTIGHETER SVEFAS Float 01/15/31</t>
  </si>
  <si>
    <t>YL8597715</t>
  </si>
  <si>
    <t>XS3178149509</t>
  </si>
  <si>
    <t>LOOMIS A LOOMBS Float 09/11/30</t>
  </si>
  <si>
    <t>Security Services</t>
  </si>
  <si>
    <t>213800NS2XXVRYS7WP40</t>
  </si>
  <si>
    <t>Loomis AB</t>
  </si>
  <si>
    <t>YK3265245</t>
  </si>
  <si>
    <t>DE000A460N20</t>
  </si>
  <si>
    <t>AMPRION GMBH AMPRIO 2 3/4 09/30/29</t>
  </si>
  <si>
    <t>Amprion GmbH</t>
  </si>
  <si>
    <t>DC9794520</t>
  </si>
  <si>
    <t>FR0014015L26</t>
  </si>
  <si>
    <t>BNP PARIBAS BNP 3.739 04/20/34</t>
  </si>
  <si>
    <t>DC7997174</t>
  </si>
  <si>
    <t>DE000A460EX0</t>
  </si>
  <si>
    <t>AMPRION GMBH AMPRIO 3.162 01/15/31</t>
  </si>
  <si>
    <t>BN4G587</t>
  </si>
  <si>
    <t>529900ZIV0ETYHYZM863</t>
  </si>
  <si>
    <t>YI3996596</t>
  </si>
  <si>
    <t>XS3285006634</t>
  </si>
  <si>
    <t>TELEFONICA EMIS TELEFO 3.707 05/02/33</t>
  </si>
  <si>
    <t>YI4005264</t>
  </si>
  <si>
    <t>XS3281650823</t>
  </si>
  <si>
    <t>TERNA RETE TRNIM 3 7/8 PERP</t>
  </si>
  <si>
    <t>Electric-Transmission</t>
  </si>
  <si>
    <t>Subordinated</t>
  </si>
  <si>
    <t>Perpetual</t>
  </si>
  <si>
    <t>8156009E94ED54DE7C31</t>
  </si>
  <si>
    <t>IT25</t>
  </si>
  <si>
    <t>Terna - Rete Elettrica Nazionale</t>
  </si>
  <si>
    <t>YK8521956</t>
  </si>
  <si>
    <t>NO0013683045</t>
  </si>
  <si>
    <t>ENTRA ASA ENTRAN 5.13 10/10/31</t>
  </si>
  <si>
    <t>Real Estate Mgmnt/Services</t>
  </si>
  <si>
    <t>549300APU14LQKTYCH34</t>
  </si>
  <si>
    <t>Entra ASA</t>
  </si>
  <si>
    <t>YI5275809</t>
  </si>
  <si>
    <t>XS3289703418</t>
  </si>
  <si>
    <t>VONOVIA SE ANNGR 3.57 02/05/31</t>
  </si>
  <si>
    <t>5299005A2ZEP6AP7KM81</t>
  </si>
  <si>
    <t>Vonovia SE</t>
  </si>
  <si>
    <t>YI5275817</t>
  </si>
  <si>
    <t>XS3289702360</t>
  </si>
  <si>
    <t>VONOVIA SE ANNGR Float 02/05/29</t>
  </si>
  <si>
    <t>YU7886135</t>
  </si>
  <si>
    <t>XS2930111096</t>
  </si>
  <si>
    <t>SVENSKA HNDLSBKN SHBASS 3 5/8 11/04/36</t>
  </si>
  <si>
    <t>BTBMGS7</t>
  </si>
  <si>
    <t>NHBDILHZTYCNBV5UYZ31</t>
  </si>
  <si>
    <t>IE28</t>
  </si>
  <si>
    <t>Svenska Handelsbanken AB</t>
  </si>
  <si>
    <t>DL1619675</t>
  </si>
  <si>
    <t>XS3392699396</t>
  </si>
  <si>
    <t>BT FINANCE PLC BRITEL 3 7/8 06/02/34</t>
  </si>
  <si>
    <t>Telecom Services</t>
  </si>
  <si>
    <t>BVMCPQ1</t>
  </si>
  <si>
    <t>BT Finance PLC</t>
  </si>
  <si>
    <t>YH2230650</t>
  </si>
  <si>
    <t>SE0013107273</t>
  </si>
  <si>
    <t>MALARDALEN AB MALARD Float 02/26/29</t>
  </si>
  <si>
    <t>549300QIF0GHM75P0L49</t>
  </si>
  <si>
    <t>Sparbanken Malardalen AB</t>
  </si>
  <si>
    <t>YL3980577</t>
  </si>
  <si>
    <t>BE0390246156</t>
  </si>
  <si>
    <t>KBC GROUP NV KBCBB 3 5/8 08/26/36</t>
  </si>
  <si>
    <t>BE28</t>
  </si>
  <si>
    <t>YL3974125</t>
  </si>
  <si>
    <t>FR0014012AJ0</t>
  </si>
  <si>
    <t>CRED AGRICOLE SA ACAFP 3 1/4 08/25/32</t>
  </si>
  <si>
    <t>BS55G29</t>
  </si>
  <si>
    <t>Credit Agricole SA</t>
  </si>
  <si>
    <t>YJ7197017</t>
  </si>
  <si>
    <t>SE0013362498</t>
  </si>
  <si>
    <t>POSTNORD AB POSTND Float 11/11/30</t>
  </si>
  <si>
    <t>Transportation</t>
  </si>
  <si>
    <t>Transport-Services</t>
  </si>
  <si>
    <t>549300W4IYQJIBX9XR63</t>
  </si>
  <si>
    <t>PostNord AB</t>
  </si>
  <si>
    <t>DF8180203</t>
  </si>
  <si>
    <t>XS3307977622</t>
  </si>
  <si>
    <t>DANSKE BANK A/S DANBNK 3 3/4 03/03/38</t>
  </si>
  <si>
    <t>MAES062Z21O4RZ2U7M96</t>
  </si>
  <si>
    <t>Danske Bank A/S</t>
  </si>
  <si>
    <t>DA0661268</t>
  </si>
  <si>
    <t>XS3229496347</t>
  </si>
  <si>
    <t>SSAB AB SSABAS Float 11/14/30</t>
  </si>
  <si>
    <t>Iron/Steel</t>
  </si>
  <si>
    <t>Steel-Producers</t>
  </si>
  <si>
    <t>529900329VS14ZIML164</t>
  </si>
  <si>
    <t>SSAB AB</t>
  </si>
  <si>
    <t>DL7411101</t>
  </si>
  <si>
    <t>FR00140193X6</t>
  </si>
  <si>
    <t>RCI BANQUE RENAUL 4 08/19/31</t>
  </si>
  <si>
    <t>Consumer, Cyclical</t>
  </si>
  <si>
    <t>Auto Manufacturers</t>
  </si>
  <si>
    <t>Auto-Cars/Light Trucks</t>
  </si>
  <si>
    <t>BW5TV57</t>
  </si>
  <si>
    <t>96950001WI712W7PQG45</t>
  </si>
  <si>
    <t>RCI Banque SA</t>
  </si>
  <si>
    <t>DA6231231</t>
  </si>
  <si>
    <t>DE000DJ9AZ18</t>
  </si>
  <si>
    <t>DZ BANK AG DZBK 3.129 11/27/31</t>
  </si>
  <si>
    <t>Cooperative Banks</t>
  </si>
  <si>
    <t>BP9M8W9</t>
  </si>
  <si>
    <t>529900HNOAA1KXQJUQ27</t>
  </si>
  <si>
    <t>DZ Bank AG Deutsche Zentral-Genossenschaftsbank Fr</t>
  </si>
  <si>
    <t>YN0547227</t>
  </si>
  <si>
    <t>NO0013581967</t>
  </si>
  <si>
    <t>EIDSIVA ENERGI EIDSIV Float 06/11/30</t>
  </si>
  <si>
    <t>Energy</t>
  </si>
  <si>
    <t>Energy-Alternate Sources</t>
  </si>
  <si>
    <t>5967007LIEEXZXJJIO72</t>
  </si>
  <si>
    <t>Eidsiva Energi AS</t>
  </si>
  <si>
    <t>DA9301304</t>
  </si>
  <si>
    <t>FR0014014QW5</t>
  </si>
  <si>
    <t>SCHNEIDER ELEC SUFP 2 3/4 07/04/30</t>
  </si>
  <si>
    <t>DG5691796</t>
  </si>
  <si>
    <t>XS3310548105</t>
  </si>
  <si>
    <t>VESTAS WIND SYST VWSDC 3 3/4 06/15/33</t>
  </si>
  <si>
    <t>BS85381</t>
  </si>
  <si>
    <t>549300DYMC8BGZZC8844</t>
  </si>
  <si>
    <t>Vestas Wind Systems A/S</t>
  </si>
  <si>
    <t>DG6457361</t>
  </si>
  <si>
    <t>XS3320130175</t>
  </si>
  <si>
    <t>NOVONESIS NOVOZY NSISB 3 5/8 03/19/33</t>
  </si>
  <si>
    <t>BV4J281</t>
  </si>
  <si>
    <t>529900T6WNZXD2R3JW38</t>
  </si>
  <si>
    <t>Novonesis Novozymes B</t>
  </si>
  <si>
    <t>DA3596610</t>
  </si>
  <si>
    <t>XS3232967318</t>
  </si>
  <si>
    <t>NORDEA BANK ABP NDAFH 3 1/4 11/19/35</t>
  </si>
  <si>
    <t>BRF57B8</t>
  </si>
  <si>
    <t>YN2866500</t>
  </si>
  <si>
    <t>XS3092057820</t>
  </si>
  <si>
    <t>NORSK HYDRO ASA NHYNO 3 3/4 06/17/33</t>
  </si>
  <si>
    <t>Mining</t>
  </si>
  <si>
    <t>Metal-Aluminum</t>
  </si>
  <si>
    <t>BT22Q97</t>
  </si>
  <si>
    <t>549300N1SDN71ZZ8BO45</t>
  </si>
  <si>
    <t>Norsk Hydro ASA</t>
  </si>
  <si>
    <t>YU3394555</t>
  </si>
  <si>
    <t>SE0013106374</t>
  </si>
  <si>
    <t>SKANE SKANEB Float 10/16/29</t>
  </si>
  <si>
    <t>549300JXFHK9ZR8N7I05</t>
  </si>
  <si>
    <t>Sparbanken Skane AB</t>
  </si>
  <si>
    <t>YR3277179</t>
  </si>
  <si>
    <t>DE000A4DFCU7</t>
  </si>
  <si>
    <t>HAMBURGER SPARKA HASPA 2 7/8 02/17/31</t>
  </si>
  <si>
    <t>BS0C948</t>
  </si>
  <si>
    <t>529900F5KTT6ZUPA8N40</t>
  </si>
  <si>
    <t>Hamburger Sparkasse AG</t>
  </si>
  <si>
    <t>YR4088104</t>
  </si>
  <si>
    <t>XS3003427872</t>
  </si>
  <si>
    <t>TERNA RETE TRNIM 3 1/8 02/17/32</t>
  </si>
  <si>
    <t>YR4740340</t>
  </si>
  <si>
    <t>XS3003424341</t>
  </si>
  <si>
    <t>SECURITAS AB SECUSS 3 3/8 05/20/32</t>
  </si>
  <si>
    <t>BP5H8L7</t>
  </si>
  <si>
    <t>635400TTYKE8EIWDS617</t>
  </si>
  <si>
    <t>Securitas AB</t>
  </si>
  <si>
    <t>YO5101267</t>
  </si>
  <si>
    <t>XS3076318149</t>
  </si>
  <si>
    <t>SBAB BANK AB SBAB 3 3/8 05/21/31</t>
  </si>
  <si>
    <t>H0YX5LBGKDVOWCXBZ594</t>
  </si>
  <si>
    <t>SBAB Bank AB</t>
  </si>
  <si>
    <t>ZP7076257</t>
  </si>
  <si>
    <t>XS2112289207</t>
  </si>
  <si>
    <t>TELEFONICA EMIS TELEFO 0.664 02/03/30</t>
  </si>
  <si>
    <t>BL2HZD3</t>
  </si>
  <si>
    <t>YO6714688</t>
  </si>
  <si>
    <t>XS3002553298</t>
  </si>
  <si>
    <t>NOVO NORDISK FIN NOVOB 2 7/8 08/27/30</t>
  </si>
  <si>
    <t>YO4700283</t>
  </si>
  <si>
    <t>SE0013362282</t>
  </si>
  <si>
    <t>POSTNORD AB POSTND Float 05/28/30</t>
  </si>
  <si>
    <t>YQ8706190</t>
  </si>
  <si>
    <t>SE0023440185</t>
  </si>
  <si>
    <t>SPARBANKEN SYD SPARSY Float 04/13/29</t>
  </si>
  <si>
    <t>549300FRBP5L0O1HY885</t>
  </si>
  <si>
    <t>Sparbanken Syd</t>
  </si>
  <si>
    <t>ZK5595978</t>
  </si>
  <si>
    <t>XS2623868994</t>
  </si>
  <si>
    <t>TELE2 AB TELBSS 3 3/4 11/22/29</t>
  </si>
  <si>
    <t>Cellular Telecom</t>
  </si>
  <si>
    <t>213800EKD193RVI9HL76</t>
  </si>
  <si>
    <t>Tele2 AB</t>
  </si>
  <si>
    <t>YW0165756</t>
  </si>
  <si>
    <t>XS2838500218</t>
  </si>
  <si>
    <t>RED ELECTRICA REESM 3 3/8 07/09/32</t>
  </si>
  <si>
    <t>5493009HMD0C90GUV498</t>
  </si>
  <si>
    <t>Redeia Corp SA</t>
  </si>
  <si>
    <t>YQ0588240</t>
  </si>
  <si>
    <t>SE0013885548</t>
  </si>
  <si>
    <t>CASTELLUM AB CASTSS 3.65 03/13/30 #DMTN</t>
  </si>
  <si>
    <t>549300GU5OHTR1T5IY68</t>
  </si>
  <si>
    <t>Castellum AB</t>
  </si>
  <si>
    <t>FERDE24PROG</t>
  </si>
  <si>
    <t>NO0012423534</t>
  </si>
  <si>
    <t>FERDE AS FERDEN Float 01/26/27</t>
  </si>
  <si>
    <t>Public Thoroughfares</t>
  </si>
  <si>
    <t>BT6364306</t>
  </si>
  <si>
    <t>Municipality Guaranteed</t>
  </si>
  <si>
    <t>2A</t>
  </si>
  <si>
    <t>5493003U0RR4ET81BH84</t>
  </si>
  <si>
    <t>Ferde AS</t>
  </si>
  <si>
    <t>YT0698571</t>
  </si>
  <si>
    <t>FR001400U1Q3</t>
  </si>
  <si>
    <t>SOCIETE GENERALE SOCGEN 3 5/8 11/13/30</t>
  </si>
  <si>
    <t>BSPRZL7</t>
  </si>
  <si>
    <t>O2RNE8IBXP4R0TD8PU41</t>
  </si>
  <si>
    <t>Societe Generale SA</t>
  </si>
  <si>
    <t>YT1080639</t>
  </si>
  <si>
    <t>SE0013106424</t>
  </si>
  <si>
    <t>HUSQVARNA AB HUSQB Float 11/19/29</t>
  </si>
  <si>
    <t>Machinery-Diversified</t>
  </si>
  <si>
    <t>Machinery-Farm</t>
  </si>
  <si>
    <t>549300GYQIIJ3UXB7655</t>
  </si>
  <si>
    <t>Husqvarna AB</t>
  </si>
  <si>
    <t>AEN78ESG</t>
  </si>
  <si>
    <t>NO0013251843</t>
  </si>
  <si>
    <t>AA ENERGI AS AGDERE Float 09/05/29</t>
  </si>
  <si>
    <t>YX3946630</t>
  </si>
  <si>
    <t>549300NUQ6SAINRW8Q86</t>
  </si>
  <si>
    <t>Aa Energi AS</t>
  </si>
  <si>
    <t>YT2653285</t>
  </si>
  <si>
    <t>FR001400U4M6</t>
  </si>
  <si>
    <t>RCI BANQUE RENAUL 3 3/8 07/26/29</t>
  </si>
  <si>
    <t>BM9XKN6</t>
  </si>
  <si>
    <t>YQ1064175</t>
  </si>
  <si>
    <t>SE0013885597</t>
  </si>
  <si>
    <t>ATRIUM LJUNGBERG ATRLJB Float 03/13/30</t>
  </si>
  <si>
    <t>5493001NNP6HM67OVU09</t>
  </si>
  <si>
    <t>Atrium Ljungberg AB</t>
  </si>
  <si>
    <t>YT3415288</t>
  </si>
  <si>
    <t>XS2947089012</t>
  </si>
  <si>
    <t>BANCO SABADELL SABSM 3 1/2 05/27/31</t>
  </si>
  <si>
    <t>BRWLG89</t>
  </si>
  <si>
    <t>YT4131900</t>
  </si>
  <si>
    <t>XS2948048462</t>
  </si>
  <si>
    <t>VOLKSBANK NV DEVOBA 4 1/8 11/27/35</t>
  </si>
  <si>
    <t>BS9FTZ9</t>
  </si>
  <si>
    <t>YQ3001837</t>
  </si>
  <si>
    <t>XS3030307865</t>
  </si>
  <si>
    <t>NESTE NESVFH 3 3/4 03/20/30</t>
  </si>
  <si>
    <t>Oil&amp;Gas</t>
  </si>
  <si>
    <t>Oil Refining&amp;Marketing</t>
  </si>
  <si>
    <t>BPDHMZ1</t>
  </si>
  <si>
    <t>5493009GY1X8GQ66AM14</t>
  </si>
  <si>
    <t>Neste Oyj</t>
  </si>
  <si>
    <t>YW7296836</t>
  </si>
  <si>
    <t>XS2871577115</t>
  </si>
  <si>
    <t>NATWEST GROUP NWG 3.673 08/05/31</t>
  </si>
  <si>
    <t>BSCD4Y4</t>
  </si>
  <si>
    <t>YV2556426</t>
  </si>
  <si>
    <t>DE000A383QQ2</t>
  </si>
  <si>
    <t>AMPRION GMBH AMPRIO 3 1/8 08/27/30</t>
  </si>
  <si>
    <t>YV2872286</t>
  </si>
  <si>
    <t>XS2886143770</t>
  </si>
  <si>
    <t>UPM-KYMMENE OYJ UPMFH 3 3/8 08/29/34</t>
  </si>
  <si>
    <t>Forest Products&amp;Paper</t>
  </si>
  <si>
    <t>Paper&amp;Related Products</t>
  </si>
  <si>
    <t>BQXSPS5</t>
  </si>
  <si>
    <t>213800EC6PW5VU4J9U64</t>
  </si>
  <si>
    <t>UPM-Kymmene Oyj</t>
  </si>
  <si>
    <t>YV4631664</t>
  </si>
  <si>
    <t>NO0013325522</t>
  </si>
  <si>
    <t>HAFSLUND AS HAFECO Float 03/05/30</t>
  </si>
  <si>
    <t>549300UAIWLC88DDWH20</t>
  </si>
  <si>
    <t>XL21</t>
  </si>
  <si>
    <t>Hafslund AS</t>
  </si>
  <si>
    <t>YV5071365</t>
  </si>
  <si>
    <t>XS2895710783</t>
  </si>
  <si>
    <t>CASTELLUM AB CASTSS 4 1/8 12/10/30</t>
  </si>
  <si>
    <t>BT06L07</t>
  </si>
  <si>
    <t>YV4574708</t>
  </si>
  <si>
    <t>XS2897290115</t>
  </si>
  <si>
    <t>LOOMIS A LOOMBS 3 5/8 09/10/29</t>
  </si>
  <si>
    <t>YV6173723</t>
  </si>
  <si>
    <t>XS2898838516</t>
  </si>
  <si>
    <t>NATWEST GROUP NWG 3.575 09/12/32</t>
  </si>
  <si>
    <t>YS4887347</t>
  </si>
  <si>
    <t>XS2967738597</t>
  </si>
  <si>
    <t>HERA SPA HERIM 3 1/4 07/15/31</t>
  </si>
  <si>
    <t>8156009414FD99443B48</t>
  </si>
  <si>
    <t>Hera SpA</t>
  </si>
  <si>
    <t>YV7068690</t>
  </si>
  <si>
    <t>NO0013334912</t>
  </si>
  <si>
    <t>STOREBRAND LIVSF STBNO Float 12/17/54</t>
  </si>
  <si>
    <t>Insurance</t>
  </si>
  <si>
    <t>Life/Health Insurance</t>
  </si>
  <si>
    <t>5967007LIEEXZX9TZC13</t>
  </si>
  <si>
    <t>NO28</t>
  </si>
  <si>
    <t>Storebrand Livsforsikring AS</t>
  </si>
  <si>
    <t>YV8404399</t>
  </si>
  <si>
    <t>NO0013339101</t>
  </si>
  <si>
    <t>NORDEA BANK ABP NDAFH Float 03/25/30</t>
  </si>
  <si>
    <t>VEKT</t>
  </si>
  <si>
    <t>Row Labels</t>
  </si>
  <si>
    <t>Grand Total</t>
  </si>
  <si>
    <t>Column Labels</t>
  </si>
  <si>
    <t>Sum of VEKT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</si>
</sst>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"/>
    <numFmt numFmtId="165" formatCode="0.0\ %"/>
    <numFmt numFmtId="166" formatCode="0.000\ 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2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0" fillId="0" borderId="0" xfId="0" applyNumberFormat="1"/>
    <xf numFmtId="165" fontId="0" fillId="0" borderId="7" xfId="1" applyNumberFormat="1" applyFont="1" applyBorder="1" applyAlignment="1">
      <alignment horizontal="center"/>
    </xf>
    <xf numFmtId="165" fontId="0" fillId="0" borderId="0" xfId="1" applyNumberFormat="1" applyFont="1"/>
    <xf numFmtId="2" fontId="0" fillId="0" borderId="0" xfId="0" applyNumberFormat="1" applyAlignment="1">
      <alignment horizontal="center"/>
    </xf>
    <xf numFmtId="0" fontId="0" fillId="0" borderId="0" xfId="1" applyNumberFormat="1" applyFont="1" applyBorder="1"/>
    <xf numFmtId="2" fontId="0" fillId="0" borderId="0" xfId="1" applyNumberFormat="1" applyFont="1" applyBorder="1" applyAlignment="1">
      <alignment horizontal="center"/>
    </xf>
    <xf numFmtId="164" fontId="1" fillId="0" borderId="0" xfId="2" applyFill="1" applyBorder="1"/>
    <xf numFmtId="0" fontId="0" fillId="0" borderId="0" xfId="0" applyAlignment="1">
      <alignment horizontal="center"/>
    </xf>
    <xf numFmtId="10" fontId="0" fillId="0" borderId="0" xfId="1" applyNumberFormat="1" applyFont="1"/>
    <xf numFmtId="165" fontId="0" fillId="0" borderId="8" xfId="1" applyNumberFormat="1" applyFont="1" applyBorder="1"/>
    <xf numFmtId="165" fontId="0" fillId="0" borderId="6" xfId="1" applyNumberFormat="1" applyFont="1" applyBorder="1"/>
    <xf numFmtId="2" fontId="0" fillId="0" borderId="6" xfId="0" applyNumberFormat="1" applyBorder="1"/>
    <xf numFmtId="0" fontId="0" fillId="0" borderId="3" xfId="0" applyBorder="1"/>
    <xf numFmtId="0" fontId="0" fillId="0" borderId="3" xfId="0" applyBorder="1" applyAlignment="1">
      <alignment vertical="center"/>
    </xf>
    <xf numFmtId="2" fontId="0" fillId="0" borderId="2" xfId="0" applyNumberFormat="1" applyBorder="1"/>
    <xf numFmtId="2" fontId="0" fillId="0" borderId="3" xfId="0" applyNumberForma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10" fontId="0" fillId="0" borderId="3" xfId="1" applyNumberFormat="1" applyFont="1" applyBorder="1"/>
    <xf numFmtId="165" fontId="0" fillId="0" borderId="9" xfId="1" applyNumberFormat="1" applyFont="1" applyBorder="1" applyAlignment="1">
      <alignment horizontal="center"/>
    </xf>
    <xf numFmtId="0" fontId="0" fillId="0" borderId="7" xfId="0" applyBorder="1" applyAlignment="1">
      <alignment vertical="center"/>
    </xf>
    <xf numFmtId="2" fontId="0" fillId="0" borderId="7" xfId="0" applyNumberFormat="1" applyBorder="1"/>
    <xf numFmtId="2" fontId="0" fillId="0" borderId="9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6" fontId="0" fillId="0" borderId="0" xfId="0" applyNumberFormat="1"/>
  </cellXfs>
  <cellStyles count="3">
    <cellStyle name="20% - Accent2" xfId="2" builtinId="34"/>
    <cellStyle name="Normal" xfId="0" builtinId="0"/>
    <cellStyle name="Percent" xfId="1" builtinId="5"/>
  </cellStyles>
  <dxfs count="14">
    <dxf>
      <numFmt numFmtId="14" formatCode="0.00\ %"/>
    </dxf>
    <dxf>
      <numFmt numFmtId="166" formatCode="0.000\ %"/>
    </dxf>
    <dxf>
      <numFmt numFmtId="14" formatCode="0.00\ %"/>
    </dxf>
    <dxf>
      <numFmt numFmtId="166" formatCode="0.000\ %"/>
    </dxf>
    <dxf>
      <numFmt numFmtId="165" formatCode="0.0\ %"/>
    </dxf>
    <dxf>
      <numFmt numFmtId="165" formatCode="0.0\ %"/>
    </dxf>
    <dxf>
      <numFmt numFmtId="13" formatCode="0\ %"/>
    </dxf>
    <dxf>
      <numFmt numFmtId="13" formatCode="0\ %"/>
    </dxf>
    <dxf>
      <numFmt numFmtId="165" formatCode="0.0\ %"/>
    </dxf>
    <dxf>
      <numFmt numFmtId="165" formatCode="0.0\ %"/>
    </dxf>
    <dxf>
      <numFmt numFmtId="13" formatCode="0\ %"/>
    </dxf>
    <dxf>
      <numFmt numFmtId="14" formatCode="0.00\ %"/>
    </dxf>
    <dxf>
      <numFmt numFmtId="165" formatCode="0.0\ %"/>
    </dxf>
    <dxf>
      <numFmt numFmtId="13" formatCode="0\ 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m Erik Sønsteng Henriksen" refreshedDate="46205.480861805554" createdVersion="8" refreshedVersion="8" minRefreshableVersion="3" recordCount="112" xr:uid="{EA4033E6-3D01-482B-A4E8-15622558F257}">
  <cacheSource type="worksheet">
    <worksheetSource ref="A1:CP113" sheet="Sheet1"/>
  </cacheSource>
  <cacheFields count="94">
    <cacheField name="TO_DATE" numFmtId="14">
      <sharedItems containsSemiMixedTypes="0" containsNonDate="0" containsDate="1" containsString="0" minDate="2026-06-30T00:00:00" maxDate="2026-07-01T00:00:00"/>
    </cacheField>
    <cacheField name="MATDATE" numFmtId="0">
      <sharedItems containsNonDate="0" containsDate="1" containsString="0" containsBlank="1" minDate="2026-10-05T00:00:00" maxDate="2034-08-30T00:00:00"/>
    </cacheField>
    <cacheField name="FINAL_REDEMPTION" numFmtId="0">
      <sharedItems containsNonDate="0" containsDate="1" containsString="0" containsBlank="1" minDate="2026-10-05T00:00:00" maxDate="2400-01-01T00:00:00"/>
    </cacheField>
    <cacheField name="POR_GRP_SHORT_NAME" numFmtId="0">
      <sharedItems/>
    </cacheField>
    <cacheField name="INSTR_TYPE" numFmtId="0">
      <sharedItems count="2">
        <s v="Bond"/>
        <s v="Bank account"/>
      </sharedItems>
    </cacheField>
    <cacheField name="SEC_SHORT_NAME" numFmtId="0">
      <sharedItems/>
    </cacheField>
    <cacheField name="SEC_ISIN" numFmtId="0">
      <sharedItems containsBlank="1"/>
    </cacheField>
    <cacheField name="SEC_NAME" numFmtId="0">
      <sharedItems/>
    </cacheField>
    <cacheField name="CUR" numFmtId="0">
      <sharedItems/>
    </cacheField>
    <cacheField name="MATURITY_TYPE" numFmtId="0">
      <sharedItems/>
    </cacheField>
    <cacheField name="INTEREST_TYPE" numFmtId="0">
      <sharedItems containsBlank="1"/>
    </cacheField>
    <cacheField name="RATING_REPORTING" numFmtId="0">
      <sharedItems count="4">
        <s v="AA"/>
        <s v="AAA"/>
        <s v="A"/>
        <s v="BBB"/>
      </sharedItems>
    </cacheField>
    <cacheField name="HY_IG" numFmtId="0">
      <sharedItems/>
    </cacheField>
    <cacheField name="SII_ESMA" numFmtId="0">
      <sharedItems containsBlank="1"/>
    </cacheField>
    <cacheField name="SODERBERG_RAT" numFmtId="0">
      <sharedItems containsBlank="1"/>
    </cacheField>
    <cacheField name="BAL_NOMINAL_NUMBER" numFmtId="0">
      <sharedItems containsSemiMixedTypes="0" containsString="0" containsNumber="1" minValue="-30518849.449999999" maxValue="126678403.48999999"/>
    </cacheField>
    <cacheField name="PRICE" numFmtId="0">
      <sharedItems containsSemiMixedTypes="0" containsString="0" containsNumber="1" minValue="1" maxValue="105.393"/>
    </cacheField>
    <cacheField name="ACCRUED_INTEREST" numFmtId="0">
      <sharedItems containsSemiMixedTypes="0" containsString="0" containsNumber="1" minValue="-3.6000000000000002E-4" maxValue="3.96712"/>
    </cacheField>
    <cacheField name="DIRTY_PRICE" numFmtId="0">
      <sharedItems containsSemiMixedTypes="0" containsString="0" containsNumber="1" minValue="0.99963999999999997" maxValue="109.34641999999999"/>
    </cacheField>
    <cacheField name="CLEAN_VALUE_PC" numFmtId="0">
      <sharedItems containsSemiMixedTypes="0" containsString="0" containsNumber="1" minValue="-30518849.449999999" maxValue="123895972.52"/>
    </cacheField>
    <cacheField name="ACCRUED_INTEREST_TRADE_PC" numFmtId="0">
      <sharedItems containsSemiMixedTypes="0" containsString="0" containsNumber="1" minValue="-1261.19" maxValue="1755701.76"/>
    </cacheField>
    <cacheField name="DIRTY_VAL_TOT_PC" numFmtId="0">
      <sharedItems containsSemiMixedTypes="0" containsString="0" containsNumber="1" minValue="-30507783.77" maxValue="124315671.52"/>
    </cacheField>
    <cacheField name="VEKT" numFmtId="0">
      <sharedItems containsSemiMixedTypes="0" containsString="0" containsNumber="1" minValue="-1.0218967997413181E-2" maxValue="4.164110636214232E-2"/>
    </cacheField>
    <cacheField name="COUPON_RATE" numFmtId="0">
      <sharedItems containsSemiMixedTypes="0" containsString="0" containsNumber="1" minValue="0.125" maxValue="6.81"/>
    </cacheField>
    <cacheField name="NEXTCOUAMTPC" numFmtId="0">
      <sharedItems containsString="0" containsBlank="1" containsNumber="1" minValue="34578.22" maxValue="2053946.01"/>
    </cacheField>
    <cacheField name="TIME_TO_MATURITY" numFmtId="0">
      <sharedItems containsSemiMixedTypes="0" containsString="0" containsNumber="1" minValue="0" maxValue="8.1588999999999992"/>
    </cacheField>
    <cacheField name="MATFIN" numFmtId="0">
      <sharedItems containsString="0" containsBlank="1" containsNumber="1" minValue="0.25829999999999997" maxValue="373.49860000000001"/>
    </cacheField>
    <cacheField name="NBP_DUR" numFmtId="0">
      <sharedItems containsSemiMixedTypes="0" containsString="0" containsNumber="1" minValue="0" maxValue="6.1247100000000003"/>
    </cacheField>
    <cacheField name="DURATION_FORMULA" numFmtId="0">
      <sharedItems containsSemiMixedTypes="0" containsString="0" containsNumber="1" minValue="0" maxValue="7.0518000000000001"/>
    </cacheField>
    <cacheField name="NBP_MOD_DUR" numFmtId="0">
      <sharedItems containsSemiMixedTypes="0" containsString="0" containsNumber="1" minValue="0" maxValue="5.8967000000000001"/>
    </cacheField>
    <cacheField name="MOD_DURATION_FORMULA" numFmtId="0">
      <sharedItems containsSemiMixedTypes="0" containsString="0" containsNumber="1" minValue="0" maxValue="6.7991099999999998"/>
    </cacheField>
    <cacheField name="MODSPRDUR" numFmtId="0">
      <sharedItems containsString="0" containsBlank="1" containsNumber="1" minValue="0.25729999999999997" maxValue="7.0530999999999997"/>
    </cacheField>
    <cacheField name="CREDIT_DURATION_SCD" numFmtId="0">
      <sharedItems containsSemiMixedTypes="0" containsString="0" containsNumber="1" minValue="0" maxValue="6.7991000000000001"/>
    </cacheField>
    <cacheField name="NBP_CRED_DUR" numFmtId="0">
      <sharedItems containsSemiMixedTypes="0" containsString="0" containsNumber="1" minValue="0" maxValue="5.8985500000000002"/>
    </cacheField>
    <cacheField name="NBP_SPRD" numFmtId="0">
      <sharedItems containsSemiMixedTypes="0" containsString="0" containsNumber="1" minValue="0" maxValue="211.35615999999999"/>
    </cacheField>
    <cacheField name="RUNNING_YIELD" numFmtId="0">
      <sharedItems containsSemiMixedTypes="0" containsString="0" containsNumber="1" minValue="0.14241000000000001" maxValue="6.7341699999999998"/>
    </cacheField>
    <cacheField name="YLDTOWORST" numFmtId="0">
      <sharedItems containsSemiMixedTypes="0" containsString="0" containsNumber="1" minValue="1.746" maxValue="5.51844"/>
    </cacheField>
    <cacheField name="YLDFIN" numFmtId="0">
      <sharedItems containsSemiMixedTypes="0" containsString="0" containsNumber="1" minValue="1.746" maxValue="5.51844"/>
    </cacheField>
    <cacheField name="NBP_YIELD" numFmtId="0">
      <sharedItems containsSemiMixedTypes="0" containsString="0" containsNumber="1" minValue="0" maxValue="5.7240000000000002"/>
    </cacheField>
    <cacheField name="EXP_YIELD_CAP" numFmtId="0">
      <sharedItems containsSemiMixedTypes="0" containsString="0" containsNumber="1" minValue="1.746" maxValue="5.51844"/>
    </cacheField>
    <cacheField name="PV01" numFmtId="0">
      <sharedItems containsString="0" containsBlank="1" containsNumber="1" minValue="-6.5503" maxValue="-0.2586"/>
    </cacheField>
    <cacheField name="YV01" numFmtId="0">
      <sharedItems containsString="0" containsBlank="1" containsNumber="1" minValue="0.14549999999999999" maxValue="3.8672"/>
    </cacheField>
    <cacheField name="DOLDURVALPC" numFmtId="0">
      <sharedItems containsString="0" containsBlank="1" containsNumber="1" minValue="-2851525.36" maxValue="-55220.4"/>
    </cacheField>
    <cacheField name="DOLDURVALDFPC" numFmtId="0">
      <sharedItems containsString="0" containsBlank="1" containsNumber="1" minValue="-2965946.06" maxValue="-6078.13"/>
    </cacheField>
    <cacheField name="DOLLAR_DURATION_PC" numFmtId="0">
      <sharedItems containsSemiMixedTypes="0" containsString="0" containsNumber="1" minValue="-2851525.36" maxValue="0"/>
    </cacheField>
    <cacheField name="REFRATEVAL" numFmtId="0">
      <sharedItems containsString="0" containsBlank="1" containsNumber="1" minValue="2.2200000000000002" maxValue="4.75"/>
    </cacheField>
    <cacheField name="DISCMAR" numFmtId="0">
      <sharedItems containsString="0" containsBlank="1" containsNumber="1" minValue="0.05" maxValue="2.06"/>
    </cacheField>
    <cacheField name="SPREADIMPL" numFmtId="0">
      <sharedItems containsString="0" containsBlank="1" containsNumber="1" minValue="2.2759999999999999E-2" maxValue="2.3723100000000001"/>
    </cacheField>
    <cacheField name="ISPREAD" numFmtId="0">
      <sharedItems containsString="0" containsBlank="1" containsNumber="1" minValue="0.14186000000000001" maxValue="2.1316299999999999"/>
    </cacheField>
    <cacheField name="MODIFIED_CONVEXITY" numFmtId="0">
      <sharedItems containsSemiMixedTypes="0" containsString="0" containsNumber="1" minValue="0" maxValue="0.57620000000000005"/>
    </cacheField>
    <cacheField name="SEC_TYPE" numFmtId="0">
      <sharedItems/>
    </cacheField>
    <cacheField name="LEGNO" numFmtId="0">
      <sharedItems containsSemiMixedTypes="0" containsString="0" containsNumber="1" containsInteger="1" minValue="0" maxValue="0"/>
    </cacheField>
    <cacheField name="POR_REF" numFmtId="0">
      <sharedItems containsSemiMixedTypes="0" containsString="0" containsNumber="1" containsInteger="1" minValue="7010" maxValue="7010"/>
    </cacheField>
    <cacheField name="SEC_REF" numFmtId="0">
      <sharedItems containsSemiMixedTypes="0" containsString="0" containsNumber="1" containsInteger="1" minValue="224394" maxValue="398394"/>
    </cacheField>
    <cacheField name="SEC_SHORT_NAME_1" numFmtId="0">
      <sharedItems/>
    </cacheField>
    <cacheField name="ISSUER_SHORT_NAME" numFmtId="0">
      <sharedItems containsMixedTypes="1" containsNumber="1" containsInteger="1" minValue="101079" maxValue="72388429"/>
    </cacheField>
    <cacheField name="SEC_NAME_1" numFmtId="0">
      <sharedItems/>
    </cacheField>
    <cacheField name="ISIN" numFmtId="0">
      <sharedItems containsBlank="1"/>
    </cacheField>
    <cacheField name="SEC_CURRENCY" numFmtId="0">
      <sharedItems/>
    </cacheField>
    <cacheField name="SEC_TYPE_1" numFmtId="0">
      <sharedItems/>
    </cacheField>
    <cacheField name="BCLEV2" numFmtId="0">
      <sharedItems/>
    </cacheField>
    <cacheField name="BCLASS_LEV2_NAME" numFmtId="0">
      <sharedItems containsBlank="1"/>
    </cacheField>
    <cacheField name="BCLEV3" numFmtId="0">
      <sharedItems containsMixedTypes="1" containsNumber="1" containsInteger="1" minValue="10002" maxValue="10014"/>
    </cacheField>
    <cacheField name="BCLEV3NAME" numFmtId="0">
      <sharedItems/>
    </cacheField>
    <cacheField name="BCLEV4" numFmtId="0">
      <sharedItems containsMixedTypes="1" containsNumber="1" containsInteger="1" minValue="20010" maxValue="20110"/>
    </cacheField>
    <cacheField name="BCLEV4NAME" numFmtId="0">
      <sharedItems/>
    </cacheField>
    <cacheField name="BCLEV5" numFmtId="0">
      <sharedItems containsMixedTypes="1" containsNumber="1" containsInteger="1" minValue="1" maxValue="713"/>
    </cacheField>
    <cacheField name="BCLEV5NAME" numFmtId="0">
      <sharedItems/>
    </cacheField>
    <cacheField name="SEC_COUNTRY_CODE" numFmtId="0">
      <sharedItems/>
    </cacheField>
    <cacheField name="SEC_COUNTRY_NAME" numFmtId="0">
      <sharedItems containsBlank="1"/>
    </cacheField>
    <cacheField name="QUOTE_TYPE" numFmtId="0">
      <sharedItems/>
    </cacheField>
    <cacheField name="ISSUED_VOLUME" numFmtId="0">
      <sharedItems containsString="0" containsBlank="1" containsNumber="1" containsInteger="1" minValue="300000000" maxValue="2250000000"/>
    </cacheField>
    <cacheField name="TOT_ISSUER_VOLUME" numFmtId="0">
      <sharedItems containsString="0" containsBlank="1" containsNumber="1" containsInteger="1" minValue="300000000" maxValue="36050000000"/>
    </cacheField>
    <cacheField name="SEDOL" numFmtId="0">
      <sharedItems containsBlank="1"/>
    </cacheField>
    <cacheField name="CUSIP" numFmtId="0">
      <sharedItems containsBlank="1"/>
    </cacheField>
    <cacheField name="COLLATERAL_TYPE" numFmtId="0">
      <sharedItems/>
    </cacheField>
    <cacheField name="FREE_CODE_8" numFmtId="0">
      <sharedItems/>
    </cacheField>
    <cacheField name="EXCHANGE_REF" numFmtId="0">
      <sharedItems containsSemiMixedTypes="0" containsString="0" containsNumber="1" containsInteger="1" minValue="0" maxValue="140"/>
    </cacheField>
    <cacheField name="ESG_CATEGORY" numFmtId="0">
      <sharedItems/>
    </cacheField>
    <cacheField name="STAMDATA_SECTOR" numFmtId="0">
      <sharedItems/>
    </cacheField>
    <cacheField name="STAMDATA_COLL" numFmtId="0">
      <sharedItems count="9">
        <s v="Senior Unsecured"/>
        <s v="Covered Bonds (Premium)"/>
        <s v="Senior Unsecured MREL Eligible"/>
        <s v="Senior Resolution Notes (Tier 3)"/>
        <s v=" "/>
        <s v="Senior Secured"/>
        <s v="Subordinated Finance (Tier 2)"/>
        <s v="Subordinated"/>
        <s v="Municipality Guaranteed"/>
      </sharedItems>
    </cacheField>
    <cacheField name="STAMDATA_CF_TYPE" numFmtId="0">
      <sharedItems/>
    </cacheField>
    <cacheField name="CAD_SII" numFmtId="0">
      <sharedItems containsSemiMixedTypes="0" containsString="0" containsNumber="1" containsInteger="1" minValue="0" maxValue="0"/>
    </cacheField>
    <cacheField name="CAD_CRDIV" numFmtId="0">
      <sharedItems containsMixedTypes="1" containsNumber="1" containsInteger="1" minValue="10" maxValue="100"/>
    </cacheField>
    <cacheField name="STAMDATA_IGHY" numFmtId="0">
      <sharedItems/>
    </cacheField>
    <cacheField name="STAMDATA_MMI" numFmtId="0">
      <sharedItems/>
    </cacheField>
    <cacheField name="STAMDATA_GREEN" numFmtId="0">
      <sharedItems/>
    </cacheField>
    <cacheField name="STAMDATA_LCR" numFmtId="0">
      <sharedItems/>
    </cacheField>
    <cacheField name="LCR_ODIN" numFmtId="0">
      <sharedItems/>
    </cacheField>
    <cacheField name="ISSUER_ISSUED_VOL" numFmtId="0">
      <sharedItems containsSemiMixedTypes="0" containsString="0" containsNumber="1" containsInteger="1" minValue="0" maxValue="466512105733"/>
    </cacheField>
    <cacheField name="IDENT" numFmtId="0">
      <sharedItems containsBlank="1"/>
    </cacheField>
    <cacheField name="NACE" numFmtId="0">
      <sharedItems/>
    </cacheField>
    <cacheField name="CIC" numFmtId="0">
      <sharedItems containsBlank="1"/>
    </cacheField>
    <cacheField name="ISSUER_NAM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">
  <r>
    <d v="2026-06-30T00:00:00"/>
    <d v="2026-10-05T00:00:00"/>
    <d v="2026-10-05T00:00:00"/>
    <s v="SUSTCORPBOND"/>
    <x v="0"/>
    <s v="BR6931165"/>
    <s v="NO0011115495"/>
    <s v="NORSKE TOG AS NRSKTO Float 10/05/26"/>
    <s v="NOK"/>
    <s v="Maturity"/>
    <s v="Floating"/>
    <x v="0"/>
    <s v="IG"/>
    <s v="AA"/>
    <s v="AA"/>
    <n v="26000000"/>
    <n v="100.10131"/>
    <n v="1.1395"/>
    <n v="101.24081"/>
    <n v="25454684.390000001"/>
    <n v="289762.57"/>
    <n v="25744446.960000001"/>
    <n v="8.6234280922773514E-3"/>
    <n v="4.7699999999999996"/>
    <n v="303239.90000000002"/>
    <n v="0.25829999999999997"/>
    <n v="0.25829999999999997"/>
    <n v="0.12597"/>
    <n v="1.111E-2"/>
    <n v="0.12454999999999999"/>
    <n v="1.064E-2"/>
    <n v="0.25729999999999997"/>
    <n v="0.25540000000000002"/>
    <n v="0.37124000000000001"/>
    <n v="4.2030099999999999"/>
    <n v="4.7651700000000003"/>
    <n v="4.4502600000000001"/>
    <n v="4.4502600000000001"/>
    <n v="4.5549999999999997"/>
    <n v="4.4502600000000001"/>
    <n v="-0.2586"/>
    <n v="3.8672"/>
    <n v="-65757.179999999993"/>
    <n v="-6078.13"/>
    <n v="-65757.179999999993"/>
    <n v="4.29"/>
    <n v="0.05"/>
    <n v="2.2759999999999999E-2"/>
    <n v="0.14354"/>
    <n v="6.9999999999999999E-4"/>
    <s v="BOND"/>
    <n v="0"/>
    <n v="7010"/>
    <n v="267205"/>
    <s v="BR6931165"/>
    <n v="51623759"/>
    <s v="NORSKE TOG AS NRSKTO Float 10/05/26"/>
    <s v="NO0011115495"/>
    <s v="NOK"/>
    <s v="BOND"/>
    <s v=" "/>
    <m/>
    <n v="10008"/>
    <s v="Financial"/>
    <n v="20054"/>
    <s v="Diversified Finan Serv"/>
    <n v="160"/>
    <s v="Finance-Leasing Compan"/>
    <s v="NO"/>
    <s v="Norway"/>
    <s v="Percent"/>
    <n v="750000000"/>
    <n v="1150000000"/>
    <m/>
    <s v="BR6931165"/>
    <s v="SR UNSECURED"/>
    <s v=" "/>
    <n v="28"/>
    <s v="GREEN"/>
    <s v="Non-Financial Company"/>
    <x v="0"/>
    <s v="Bullet"/>
    <n v="0"/>
    <n v="20"/>
    <s v="IG"/>
    <s v="MMI"/>
    <s v="GREEN"/>
    <s v=" "/>
    <s v=" "/>
    <n v="7800000000"/>
    <s v="5493004632KI8NGDEX09"/>
    <s v="N.A."/>
    <s v="LU21"/>
    <s v="Norske Tog AS"/>
  </r>
  <r>
    <d v="2026-06-30T00:00:00"/>
    <d v="2026-11-16T00:00:00"/>
    <d v="2026-11-16T00:00:00"/>
    <s v="SUSTCORPBOND"/>
    <x v="0"/>
    <s v="BS3851786"/>
    <s v="NO0011151094"/>
    <s v="EIENDOMSKREDITT EIEKRE Float 11/16/26"/>
    <s v="NOK"/>
    <s v="Maturity"/>
    <s v="Floating"/>
    <x v="1"/>
    <s v="IG"/>
    <s v="AAA Cov"/>
    <s v="AAA"/>
    <n v="30000000"/>
    <n v="100.1133"/>
    <n v="0.60499999999999998"/>
    <n v="100.7183"/>
    <n v="29374307.670000002"/>
    <n v="177513.44"/>
    <n v="29551821.109999999"/>
    <n v="9.8987562146461757E-3"/>
    <n v="4.84"/>
    <n v="358971.62"/>
    <n v="0.37219999999999998"/>
    <n v="0.37219999999999998"/>
    <n v="0.24193000000000001"/>
    <n v="0.125"/>
    <n v="0.23919000000000001"/>
    <n v="0.11949"/>
    <n v="0.37230000000000002"/>
    <n v="0.36919999999999997"/>
    <n v="0.48588999999999999"/>
    <n v="2.46027"/>
    <n v="4.8345200000000004"/>
    <n v="4.6084899999999998"/>
    <n v="4.6084899999999998"/>
    <n v="4.5759999999999996"/>
    <n v="4.6084899999999998"/>
    <n v="-0.37190000000000001"/>
    <n v="2.6890999999999998"/>
    <n v="-109116.08"/>
    <n v="-41031.97"/>
    <n v="-109116.08"/>
    <n v="4.3899999999999997"/>
    <n v="0.1"/>
    <n v="7.0180000000000006E-2"/>
    <n v="0.24435000000000001"/>
    <n v="1.4E-3"/>
    <s v="BOND"/>
    <n v="0"/>
    <n v="7010"/>
    <n v="272299"/>
    <s v="BS3851786"/>
    <n v="215317"/>
    <s v="EIENDOMSKREDITT EIEKRE Float 11/16/26"/>
    <s v="NO0011151094"/>
    <s v="NOK"/>
    <s v="BOND"/>
    <s v=" "/>
    <m/>
    <n v="10008"/>
    <s v="Financial"/>
    <n v="20051"/>
    <s v="Banks"/>
    <n v="676"/>
    <s v="Mortgage Banks"/>
    <s v="NO"/>
    <s v="Norway"/>
    <s v="Percent"/>
    <n v="300000000"/>
    <n v="3395000000"/>
    <m/>
    <s v="BS3851786"/>
    <s v="COVERED"/>
    <s v=" "/>
    <n v="100"/>
    <s v="GREEN"/>
    <s v="Finance"/>
    <x v="1"/>
    <s v="Bullet"/>
    <n v="0"/>
    <n v="10"/>
    <s v="IG"/>
    <s v="MMI"/>
    <s v="GREEN"/>
    <s v=" "/>
    <s v=" "/>
    <n v="7167000000"/>
    <s v="5967007LIEEXZX995C74"/>
    <s v="N.A."/>
    <s v="NO27"/>
    <s v="Eiendomskreditt AS"/>
  </r>
  <r>
    <d v="2026-06-30T00:00:00"/>
    <d v="2028-06-07T00:00:00"/>
    <d v="2028-06-07T00:00:00"/>
    <s v="SUSTCORPBOND"/>
    <x v="0"/>
    <s v="BP8121876"/>
    <s v="NO0011013708"/>
    <s v="ORKLA ORKBNO Float 06/07/28"/>
    <s v="NOK"/>
    <s v="Maturity"/>
    <s v="Floating"/>
    <x v="2"/>
    <s v="IG"/>
    <s v="A"/>
    <s v="NR"/>
    <n v="30000000"/>
    <n v="100.64967"/>
    <n v="0.34866999999999998"/>
    <n v="100.99834"/>
    <n v="29531684.34"/>
    <n v="102302.51"/>
    <n v="29633986.850000001"/>
    <n v="9.926278668386964E-3"/>
    <n v="5.23"/>
    <n v="387897.02"/>
    <n v="1.9306000000000001"/>
    <n v="1.9306000000000001"/>
    <n v="5.3780000000000001E-2"/>
    <n v="0.18056"/>
    <n v="5.3129999999999997E-2"/>
    <n v="0.17208000000000001"/>
    <n v="1.8443000000000001"/>
    <n v="1.8419000000000001"/>
    <n v="1.93899"/>
    <n v="33.318359999999998"/>
    <n v="5.1962400000000004"/>
    <n v="4.9265499999999998"/>
    <n v="4.9265499999999998"/>
    <n v="4.8869999999999996"/>
    <n v="4.9265499999999998"/>
    <n v="-1.8604000000000001"/>
    <n v="0.53759999999999997"/>
    <n v="-545818.02"/>
    <n v="-78895.039999999994"/>
    <n v="-545818.02"/>
    <n v="4.62"/>
    <n v="0.31"/>
    <n v="0.58965000000000001"/>
    <n v="0.62600999999999996"/>
    <n v="3.5000000000000003E-2"/>
    <s v="BOND"/>
    <n v="0"/>
    <n v="7010"/>
    <n v="256090"/>
    <s v="BP8121876"/>
    <n v="118987"/>
    <s v="ORKLA ORKBNO Float 06/07/28"/>
    <s v="NO0011013708"/>
    <s v="NOK"/>
    <s v="BOND"/>
    <s v=" "/>
    <m/>
    <n v="10005"/>
    <s v="Consumer, Non-Cyclical"/>
    <n v="20040"/>
    <s v="Food"/>
    <n v="110"/>
    <s v="Food-Misc/Diversified"/>
    <s v="NO"/>
    <s v="Norway"/>
    <s v="Percent"/>
    <n v="1500000000"/>
    <n v="7750000000"/>
    <m/>
    <s v="BP8121876"/>
    <s v="SR UNSECURED"/>
    <s v=" "/>
    <n v="43"/>
    <s v="GREEN"/>
    <s v="Non-Financial Company"/>
    <x v="0"/>
    <s v="Bullet"/>
    <n v="0"/>
    <n v="50"/>
    <s v="IG"/>
    <s v="MMI"/>
    <s v="GREEN"/>
    <s v=" "/>
    <s v=" "/>
    <n v="14200000000"/>
    <s v="549300PZS8G8RG6RVZ52"/>
    <s v="N.A."/>
    <s v="NO21"/>
    <s v="Orkla ASA"/>
  </r>
  <r>
    <d v="2026-06-30T00:00:00"/>
    <d v="2027-08-21T00:00:00"/>
    <d v="2027-08-21T00:00:00"/>
    <s v="SUSTCORPBOND"/>
    <x v="0"/>
    <s v="BJ4684525"/>
    <s v="XS2177441990"/>
    <s v="TELEFONICA EMIS TELEFO 1.201 08/21/27"/>
    <s v="EUR"/>
    <s v="Maturity"/>
    <s v="Fixed"/>
    <x v="3"/>
    <s v="IG"/>
    <s v="BBB"/>
    <s v="BBB"/>
    <n v="2000000"/>
    <n v="98.257999999999996"/>
    <n v="1.0364800000000001"/>
    <n v="99.294479999999993"/>
    <n v="21744552.390000001"/>
    <n v="229373.51"/>
    <n v="21973925.899999999"/>
    <n v="7.3604443784750419E-3"/>
    <n v="1.2010000000000001"/>
    <n v="265782"/>
    <n v="1.137"/>
    <n v="1.137"/>
    <n v="0"/>
    <n v="1.1249"/>
    <n v="0"/>
    <n v="1.0945100000000001"/>
    <n v="1.1303000000000001"/>
    <n v="1.0945"/>
    <n v="0"/>
    <n v="0"/>
    <n v="1.2222900000000001"/>
    <n v="2.77684"/>
    <n v="2.77684"/>
    <n v="0"/>
    <n v="2.77684"/>
    <n v="-1.0755999999999999"/>
    <n v="0.91139999999999999"/>
    <n v="-240514.01"/>
    <n v="-248381.46"/>
    <n v="-240514.01"/>
    <m/>
    <m/>
    <n v="0.31945000000000001"/>
    <n v="0.32650000000000001"/>
    <n v="2.2700000000000001E-2"/>
    <s v="BOND"/>
    <n v="0"/>
    <n v="7010"/>
    <n v="224394"/>
    <s v="BJ4684525"/>
    <n v="9455620"/>
    <s v="TELEFONICA EMIS TELEFO 1.201 08/21/27"/>
    <s v="XS2177441990"/>
    <s v="EUR"/>
    <s v="BOND"/>
    <s v=" "/>
    <m/>
    <n v="10003"/>
    <s v="Communications"/>
    <n v="20017"/>
    <s v="Telecommunications"/>
    <n v="300"/>
    <s v="Telephone-Integrated"/>
    <s v="ES"/>
    <s v="Spain"/>
    <s v="Percent"/>
    <n v="1250000000"/>
    <n v="3900000000"/>
    <m/>
    <s v="BJ4684525"/>
    <s v="COMPANY GUARNT"/>
    <s v=" "/>
    <n v="18"/>
    <s v=" "/>
    <s v="Non-Financial Company"/>
    <x v="0"/>
    <s v="Bullet"/>
    <n v="0"/>
    <n v="100"/>
    <s v="IG"/>
    <s v="IKKE_MMI"/>
    <s v="NOT_GREEN"/>
    <s v="2B"/>
    <s v=" "/>
    <n v="0"/>
    <s v="549300EEJH4FEPDBBR25"/>
    <s v="N.A."/>
    <s v="IE21"/>
    <s v="Telefonica Emisiones SA"/>
  </r>
  <r>
    <d v="2026-06-30T00:00:00"/>
    <d v="2029-06-20T00:00:00"/>
    <d v="2029-06-20T00:00:00"/>
    <s v="SUSTCORPBOND"/>
    <x v="0"/>
    <s v="YX6700166"/>
    <s v="NO0013261057"/>
    <s v="YARA INTL SA YARNO Float 06/20/29"/>
    <s v="NOK"/>
    <s v="Maturity"/>
    <s v="Floating"/>
    <x v="3"/>
    <s v="IG"/>
    <s v="BBB"/>
    <s v="BBB"/>
    <n v="20000000"/>
    <n v="100.94678"/>
    <n v="0.15332999999999999"/>
    <n v="101.10011"/>
    <n v="19745906.379999999"/>
    <n v="29993.09"/>
    <n v="19775899.469999999"/>
    <n v="6.6241876279035349E-3"/>
    <n v="5.52"/>
    <n v="272937.09999999998"/>
    <n v="2.9666999999999999"/>
    <n v="2.9666999999999999"/>
    <n v="0.10014000000000001"/>
    <n v="0.21944"/>
    <n v="9.8849999999999993E-2"/>
    <n v="0.20855000000000001"/>
    <n v="2.7519999999999998"/>
    <n v="2.7509999999999999"/>
    <n v="2.8311600000000001"/>
    <n v="66.744110000000006"/>
    <n v="5.4682300000000001"/>
    <n v="5.22159"/>
    <n v="5.22159"/>
    <n v="5.2210000000000001"/>
    <n v="5.22159"/>
    <n v="-2.7816000000000001"/>
    <n v="0.35959999999999998"/>
    <n v="-544027.59"/>
    <n v="-69209.990000000005"/>
    <n v="-544027.59"/>
    <n v="4.47"/>
    <n v="0.65"/>
    <n v="0.94823000000000002"/>
    <n v="1.05871"/>
    <n v="7.9399999999999998E-2"/>
    <s v="BOND"/>
    <n v="0"/>
    <n v="7010"/>
    <n v="331295"/>
    <s v="YX6700166"/>
    <n v="8641755"/>
    <s v="YARA INTL SA YARNO Float 06/20/29"/>
    <s v="NO0013261057"/>
    <s v="NOK"/>
    <s v="BOND"/>
    <s v=" "/>
    <m/>
    <n v="10002"/>
    <s v="Basic Materials"/>
    <n v="20010"/>
    <s v="Chemicals"/>
    <n v="698"/>
    <s v="Agricultural Chemicals"/>
    <s v="NO"/>
    <s v="Norway"/>
    <s v="Percent"/>
    <n v="1150000000"/>
    <n v="6050000000"/>
    <m/>
    <s v="YX6700166"/>
    <s v="SR UNSECURED"/>
    <s v=" "/>
    <n v="43"/>
    <s v="GREEN"/>
    <s v="Non-Financial Company"/>
    <x v="0"/>
    <s v="Bullet"/>
    <n v="0"/>
    <n v="100"/>
    <s v="IG"/>
    <s v="MMI"/>
    <s v="GREEN"/>
    <s v=" "/>
    <s v=" "/>
    <n v="37110545532"/>
    <s v="213800WKOUWXWFJ5Z514"/>
    <s v="N.A."/>
    <s v="NO21"/>
    <s v="Yara International ASA"/>
  </r>
  <r>
    <d v="2026-06-30T00:00:00"/>
    <d v="2031-06-20T00:00:00"/>
    <d v="2031-06-20T00:00:00"/>
    <s v="SUSTCORPBOND"/>
    <x v="0"/>
    <s v="YX6193883"/>
    <s v="XS2841150316"/>
    <s v="STEDIN HOLDING STEDIN 3 5/8 06/20/31"/>
    <s v="EUR"/>
    <s v="Maturity"/>
    <s v="Fixed"/>
    <x v="2"/>
    <s v="IG"/>
    <s v="A"/>
    <s v="A"/>
    <n v="2000000"/>
    <n v="101.732"/>
    <n v="0.11917999999999999"/>
    <n v="101.85118"/>
    <n v="22513350.600000001"/>
    <n v="26374.16"/>
    <n v="22539724.77"/>
    <n v="7.5499658654861104E-3"/>
    <n v="3.625"/>
    <n v="802214.6"/>
    <n v="4.9671000000000003"/>
    <n v="4.9671000000000003"/>
    <n v="0"/>
    <n v="4.6326999999999998"/>
    <n v="0"/>
    <n v="4.4872500000000004"/>
    <n v="4.6351000000000004"/>
    <n v="4.4871999999999996"/>
    <n v="0"/>
    <n v="0"/>
    <n v="3.5632799999999998"/>
    <n v="3.2248999999999999"/>
    <n v="3.2414700000000001"/>
    <n v="0"/>
    <n v="3.2414700000000001"/>
    <n v="-4.4440999999999997"/>
    <n v="0.2175"/>
    <n v="-1011411.26"/>
    <n v="-1044744.22"/>
    <n v="-1011411.26"/>
    <m/>
    <m/>
    <n v="0.72143999999999997"/>
    <n v="0.74141000000000001"/>
    <n v="0.25330000000000003"/>
    <s v="BOND"/>
    <n v="0"/>
    <n v="7010"/>
    <n v="331394"/>
    <s v="YX6193883"/>
    <n v="7247271"/>
    <s v="STEDIN HOLDING STEDIN 3 5/8 06/20/31"/>
    <s v="XS2841150316"/>
    <s v="EUR"/>
    <s v="BOND"/>
    <s v=" "/>
    <m/>
    <n v="10014"/>
    <s v="Utilities"/>
    <n v="20110"/>
    <s v="Electric"/>
    <n v="263"/>
    <s v="Electric-Distribution"/>
    <s v="NL"/>
    <s v="Netherlands"/>
    <s v="Percent"/>
    <n v="500000000"/>
    <n v="1000000000"/>
    <s v="BSB7P88"/>
    <s v="YX6193883"/>
    <s v="SR UNSECURED"/>
    <s v=" "/>
    <n v="2"/>
    <s v="GREEN"/>
    <s v="Non-Financial Company"/>
    <x v="0"/>
    <s v="Bullet"/>
    <n v="0"/>
    <n v="50"/>
    <s v="IG"/>
    <s v="IKKE_MMI"/>
    <s v="GREEN"/>
    <s v="2B"/>
    <s v=" "/>
    <n v="0"/>
    <s v="724500R5IP6TFKTNRU48"/>
    <s v="N.A."/>
    <s v="NL21"/>
    <s v="Stedin Holding NV"/>
  </r>
  <r>
    <d v="2026-06-30T00:00:00"/>
    <d v="2030-09-13T00:00:00"/>
    <d v="2030-09-13T00:00:00"/>
    <s v="SUSTCORPBOND"/>
    <x v="0"/>
    <s v="ZI7297479"/>
    <s v="XS2680945479"/>
    <s v="FERROVIAL SE FERSM 4 3/8 09/13/30"/>
    <s v="EUR"/>
    <s v="Maturity"/>
    <s v="Fixed"/>
    <x v="3"/>
    <s v="IG"/>
    <s v="BBB"/>
    <s v="BBB"/>
    <n v="2500000"/>
    <n v="104.074"/>
    <n v="3.5479400000000001"/>
    <n v="107.62195"/>
    <n v="28789545.699999999"/>
    <n v="981452.91"/>
    <n v="29770998.620000001"/>
    <n v="9.9721724934990902E-3"/>
    <n v="4.375"/>
    <n v="1210237.55"/>
    <n v="4.1890000000000001"/>
    <n v="4.1890000000000001"/>
    <n v="0"/>
    <n v="3.7978000000000001"/>
    <n v="0"/>
    <n v="3.6759599999999999"/>
    <n v="3.8001999999999998"/>
    <n v="3.6758999999999999"/>
    <n v="0"/>
    <n v="0"/>
    <n v="4.2037399999999998"/>
    <n v="3.31453"/>
    <n v="3.31453"/>
    <n v="0"/>
    <n v="3.31453"/>
    <n v="-3.8609"/>
    <n v="0.25119999999999998"/>
    <n v="-1094363.68"/>
    <n v="-1131371.1100000001"/>
    <n v="-1094363.68"/>
    <m/>
    <m/>
    <n v="0.81396999999999997"/>
    <n v="0.83601999999999999"/>
    <n v="0.1804"/>
    <s v="BOND"/>
    <n v="0"/>
    <n v="7010"/>
    <n v="284275"/>
    <s v="ZI7297479"/>
    <n v="67682368"/>
    <s v="FERROVIAL SE FERSM 4 3/8 09/13/30"/>
    <s v="XS2680945479"/>
    <s v="EUR"/>
    <s v="BOND"/>
    <s v=" "/>
    <m/>
    <n v="10011"/>
    <s v="Industrial"/>
    <n v="20082"/>
    <s v="Engineering&amp;Construction"/>
    <n v="201"/>
    <s v="Building-Heavy Construct"/>
    <s v="NL"/>
    <s v="Netherlands"/>
    <s v="Percent"/>
    <n v="500000000"/>
    <n v="500000000"/>
    <m/>
    <s v="ZI7297479"/>
    <s v="SR UNSECURED"/>
    <s v=" "/>
    <n v="18"/>
    <s v="SUST LINK"/>
    <s v="Non-Financial Company"/>
    <x v="0"/>
    <s v="Bullet"/>
    <n v="0"/>
    <n v="100"/>
    <s v="IG"/>
    <s v="IKKE_MMI"/>
    <s v="NOT_GREEN"/>
    <s v="2B"/>
    <s v=" "/>
    <n v="0"/>
    <s v="72450022R2ZFL41Y6I04"/>
    <s v="N.A."/>
    <s v="IE21"/>
    <s v="Ferrovial SE"/>
  </r>
  <r>
    <d v="2026-06-30T00:00:00"/>
    <d v="2026-11-23T00:00:00"/>
    <d v="2026-11-23T00:00:00"/>
    <s v="SUSTCORPBOND"/>
    <x v="0"/>
    <s v="ZG1529814"/>
    <s v="XS2722142127"/>
    <s v="KVIKA BANKI HF KVABNK Float 11/23/26"/>
    <s v="SEK"/>
    <s v="Maturity"/>
    <s v="Floating"/>
    <x v="3"/>
    <s v="IG"/>
    <s v="BBB"/>
    <s v="BBB"/>
    <n v="20000000"/>
    <n v="101.1782"/>
    <n v="0.61523000000000005"/>
    <n v="101.79343"/>
    <n v="20235640"/>
    <n v="123045.56"/>
    <n v="20358685.559999999"/>
    <n v="6.8193991990863588E-3"/>
    <n v="5.9859999999999998"/>
    <n v="299300"/>
    <n v="0.39169999999999999"/>
    <n v="0.39169999999999999"/>
    <n v="1.6480000000000002E-2"/>
    <n v="0.14444000000000001"/>
    <n v="1.636E-2"/>
    <n v="0.14015"/>
    <n v="0.39090000000000003"/>
    <n v="0.38800000000000001"/>
    <n v="0.49897000000000002"/>
    <n v="108.88218999999999"/>
    <n v="5.91629"/>
    <n v="3.0605699999999998"/>
    <n v="3.0605699999999998"/>
    <n v="3.0920000000000001"/>
    <n v="3.0605699999999998"/>
    <n v="-0.39500000000000002"/>
    <n v="2.5316999999999998"/>
    <n v="-79001.509999999995"/>
    <n v="-31156.33"/>
    <n v="-79001.509999999995"/>
    <n v="2.2200000000000002"/>
    <n v="0.93"/>
    <n v="1.4968600000000001"/>
    <n v="1.3905099999999999"/>
    <n v="1.5E-3"/>
    <s v="BOND"/>
    <n v="0"/>
    <n v="7010"/>
    <n v="285594"/>
    <s v="ZG1529814"/>
    <n v="48882755"/>
    <s v="KVIKA BANKI HF KVABNK Float 11/23/26"/>
    <s v="XS2722142127"/>
    <s v="SEK"/>
    <s v="BOND"/>
    <s v=" "/>
    <m/>
    <n v="10008"/>
    <s v="Financial"/>
    <n v="20051"/>
    <s v="Banks"/>
    <n v="675"/>
    <s v="Commer Banks Non-US"/>
    <s v="IS"/>
    <s v="Iceland"/>
    <s v="Percent"/>
    <n v="500000000"/>
    <n v="1450000000"/>
    <m/>
    <s v="ZG1529814"/>
    <s v="SR UNSECURED"/>
    <s v=" "/>
    <n v="18"/>
    <s v="GREEN"/>
    <s v="Finance"/>
    <x v="2"/>
    <s v="Bullet"/>
    <n v="0"/>
    <n v="50"/>
    <s v="IG"/>
    <s v="MMI"/>
    <s v="GREEN"/>
    <s v=" "/>
    <s v=" "/>
    <n v="0"/>
    <s v="254900WR3I1Z9NPC7D84"/>
    <s v="N.A."/>
    <s v="IE21"/>
    <s v="Kvika banki hf"/>
  </r>
  <r>
    <d v="2026-06-30T00:00:00"/>
    <d v="2031-06-24T00:00:00"/>
    <d v="2031-06-24T00:00:00"/>
    <s v="SUSTCORPBOND"/>
    <x v="0"/>
    <s v="YX7285407"/>
    <s v="SE0021512985"/>
    <s v="STOCKHOLM EXER FVHSAM Float 06/24/31"/>
    <s v="SEK"/>
    <s v="Maturity"/>
    <s v="Floating"/>
    <x v="3"/>
    <s v="IG"/>
    <s v="BBB"/>
    <s v="BBB"/>
    <n v="18000000"/>
    <n v="101.66049"/>
    <n v="0.10927000000000001"/>
    <n v="101.76976000000001"/>
    <n v="18298888.199999999"/>
    <n v="19668"/>
    <n v="18318556.199999999"/>
    <n v="6.1360320689926931E-3"/>
    <n v="3.278"/>
    <n v="150788"/>
    <n v="4.9699"/>
    <n v="4.9699"/>
    <n v="0.12917000000000001"/>
    <n v="0.21918000000000001"/>
    <n v="0.12823999999999999"/>
    <n v="0.21287"/>
    <n v="4.5768000000000004"/>
    <n v="4.5667999999999997"/>
    <n v="4.72377"/>
    <n v="88.9863"/>
    <n v="3.2244600000000001"/>
    <n v="2.9628899999999998"/>
    <n v="2.9628899999999998"/>
    <n v="2.8959999999999999"/>
    <n v="2.9628899999999998"/>
    <n v="-4.6497000000000002"/>
    <n v="0.2152"/>
    <n v="-836574.35"/>
    <n v="-67301.87"/>
    <n v="-836574.35"/>
    <n v="2.44"/>
    <n v="0.83"/>
    <n v="1.13818"/>
    <n v="0.83115000000000006"/>
    <n v="0.23050000000000001"/>
    <s v="BOND"/>
    <n v="0"/>
    <n v="7010"/>
    <n v="333094"/>
    <s v="YX7285407"/>
    <n v="16933651"/>
    <s v="STOCKHOLM EXER FVHSAM Float 06/24/31"/>
    <s v="SE0021512985"/>
    <s v="SEK"/>
    <s v="BOND"/>
    <s v=" "/>
    <m/>
    <n v="10014"/>
    <s v="Utilities"/>
    <n v="20110"/>
    <s v="Electric"/>
    <n v="263"/>
    <s v="Electric-Distribution"/>
    <s v="LU"/>
    <s v="Luxembourg"/>
    <s v="Percent"/>
    <n v="1000000000"/>
    <n v="1000000000"/>
    <m/>
    <s v="YX7285407"/>
    <s v="SR UNSECURED"/>
    <s v=" "/>
    <n v="50"/>
    <s v="GREEN"/>
    <s v="Non-Financial Company"/>
    <x v="0"/>
    <s v="Bullet"/>
    <n v="0"/>
    <n v="100"/>
    <s v="IG"/>
    <s v="MMI"/>
    <s v="GREEN"/>
    <s v=" "/>
    <s v=" "/>
    <n v="0"/>
    <s v="635400P3TGLJF1AFMH90"/>
    <s v="N.A."/>
    <s v="SE21"/>
    <s v="Stockholm Exergi Holding AB"/>
  </r>
  <r>
    <d v="2026-06-30T00:00:00"/>
    <d v="2030-09-13T00:00:00"/>
    <d v="2030-09-13T00:00:00"/>
    <s v="SUSTCORPBOND"/>
    <x v="0"/>
    <s v="ZI7086278"/>
    <s v="XS2679898184"/>
    <s v="REWE INTL REWEEG 4 7/8 09/13/30"/>
    <s v="EUR"/>
    <s v="Maturity"/>
    <s v="Fixed"/>
    <x v="3"/>
    <s v="IG"/>
    <s v="BBB"/>
    <s v="BBB"/>
    <n v="1200000"/>
    <n v="105.393"/>
    <n v="3.95343"/>
    <n v="109.34641999999999"/>
    <n v="13994119.220000001"/>
    <n v="524937.15"/>
    <n v="14519056.359999999"/>
    <n v="4.8633415463426267E-3"/>
    <n v="4.875"/>
    <n v="647304.19999999995"/>
    <n v="4.1890000000000001"/>
    <n v="4.1890000000000001"/>
    <n v="0"/>
    <n v="3.7606999999999999"/>
    <n v="0"/>
    <n v="3.6347100000000001"/>
    <n v="3.7631000000000001"/>
    <n v="3.6347"/>
    <n v="0"/>
    <n v="0"/>
    <n v="4.62554"/>
    <n v="3.38897"/>
    <n v="3.46638"/>
    <n v="0"/>
    <n v="3.46638"/>
    <n v="-3.8791000000000002"/>
    <n v="0.25009999999999999"/>
    <n v="-527720.56000000006"/>
    <n v="-546368.01"/>
    <n v="-527720.56000000006"/>
    <m/>
    <m/>
    <n v="0.96094999999999997"/>
    <n v="0.98787000000000003"/>
    <n v="0.1777"/>
    <s v="BOND"/>
    <n v="0"/>
    <n v="7010"/>
    <n v="284276"/>
    <s v="ZI7086278"/>
    <n v="9790824"/>
    <s v="REWE INTL REWEEG 4 7/8 09/13/30"/>
    <s v="XS2679898184"/>
    <s v="EUR"/>
    <s v="BOND"/>
    <s v=" "/>
    <m/>
    <n v="10005"/>
    <s v="Consumer, Non-Cyclical"/>
    <n v="20040"/>
    <s v="Food"/>
    <n v="111"/>
    <s v="Food-Retail"/>
    <s v="NL"/>
    <s v="Netherlands"/>
    <s v="Percent"/>
    <n v="900000000"/>
    <n v="900000000"/>
    <m/>
    <s v="ZI7086278"/>
    <s v="COMPANY GUARNT"/>
    <s v=" "/>
    <n v="109"/>
    <s v="SUST LINK"/>
    <s v="Non-Financial Company"/>
    <x v="0"/>
    <s v="Bullet"/>
    <n v="0"/>
    <n v="100"/>
    <s v="IG"/>
    <s v="IKKE_MMI"/>
    <s v="NOT_GREEN"/>
    <s v="2B"/>
    <s v=" "/>
    <n v="0"/>
    <s v="5299003XLG8J4YTHLX44"/>
    <s v="N.A."/>
    <s v="LU21"/>
    <s v="REWE International Finance BV"/>
  </r>
  <r>
    <d v="2026-06-30T00:00:00"/>
    <d v="2027-01-25T00:00:00"/>
    <d v="2027-01-25T00:00:00"/>
    <s v="SUSTCORPBOND"/>
    <x v="0"/>
    <s v="ZF2943453"/>
    <s v="NO0013132159"/>
    <s v="ISLANDSBANKI ISLBAN Float 01/25/27"/>
    <s v="NOK"/>
    <s v="Maturity"/>
    <s v="Floating"/>
    <x v="3"/>
    <s v="IG"/>
    <s v="BBB"/>
    <s v="BBB"/>
    <n v="10000000"/>
    <n v="101.12600999999999"/>
    <n v="1.2484999999999999"/>
    <n v="102.37451"/>
    <n v="9890482.5199999996"/>
    <n v="122107.73"/>
    <n v="10012590.25"/>
    <n v="3.3538437307457434E-3"/>
    <n v="6.81"/>
    <n v="168360.66"/>
    <n v="0.56389999999999996"/>
    <n v="0.56389999999999996"/>
    <n v="0.18733"/>
    <n v="6.9440000000000002E-2"/>
    <n v="0.185"/>
    <n v="6.6220000000000001E-2"/>
    <n v="0.55469999999999997"/>
    <n v="0.55149999999999999"/>
    <n v="0.66827000000000003"/>
    <n v="50.883560000000003"/>
    <n v="6.7341699999999998"/>
    <n v="4.8738599999999996"/>
    <n v="4.8738599999999996"/>
    <n v="5.05"/>
    <n v="4.8738599999999996"/>
    <n v="-0.56459999999999999"/>
    <n v="1.7712000000000001"/>
    <n v="-55220.4"/>
    <n v="-9772.1200000000008"/>
    <n v="-55220.4"/>
    <n v="4.46"/>
    <n v="0.37"/>
    <n v="0.40168999999999999"/>
    <n v="0.46583000000000002"/>
    <n v="3.0999999999999999E-3"/>
    <s v="BOND"/>
    <n v="0"/>
    <n v="7010"/>
    <n v="296394"/>
    <s v="ZF2943453"/>
    <n v="15291899"/>
    <s v="ISLANDSBANKI ISLBAN Float 01/25/27"/>
    <s v="NO0013132159"/>
    <s v="NOK"/>
    <s v="BOND"/>
    <s v=" "/>
    <m/>
    <n v="10008"/>
    <s v="Financial"/>
    <n v="20051"/>
    <s v="Banks"/>
    <n v="675"/>
    <s v="Commer Banks Non-US"/>
    <s v="NO"/>
    <s v="Norway"/>
    <s v="Percent"/>
    <n v="500000000"/>
    <n v="6375000000"/>
    <m/>
    <s v="ZF2943453"/>
    <s v="SR PREFERRED"/>
    <s v=" "/>
    <n v="18"/>
    <s v="GREEN"/>
    <s v="Finance"/>
    <x v="0"/>
    <s v="Bullet"/>
    <n v="0"/>
    <n v="50"/>
    <s v="IG"/>
    <s v="MMI"/>
    <s v="GREEN"/>
    <s v=" "/>
    <s v=" "/>
    <n v="7530818783"/>
    <s v="549300PZMFIQR79Q0T97"/>
    <s v="N.A."/>
    <s v="IE21"/>
    <s v="Islandsbanki HF"/>
  </r>
  <r>
    <d v="2026-06-30T00:00:00"/>
    <d v="2027-06-23T00:00:00"/>
    <d v="2027-06-23T00:00:00"/>
    <s v="SUSTCORPBOND"/>
    <x v="0"/>
    <s v="AO0422433"/>
    <s v="XS1637333748"/>
    <s v="BRITISH TELECOMM BRITEL 1 1/2 06/23/27"/>
    <s v="EUR"/>
    <s v="Maturity"/>
    <s v="Fixed"/>
    <x v="3"/>
    <s v="IG"/>
    <s v="BBB"/>
    <s v="BBB"/>
    <n v="2000000"/>
    <n v="98.778999999999996"/>
    <n v="3.6990000000000002E-2"/>
    <n v="98.815989999999999"/>
    <n v="21859849.989999998"/>
    <n v="8185.13"/>
    <n v="21868035.129999999"/>
    <n v="7.3249749258917467E-3"/>
    <n v="1.5"/>
    <n v="331950.87"/>
    <n v="0.97529999999999994"/>
    <n v="0.97529999999999994"/>
    <n v="0"/>
    <n v="0.97529999999999994"/>
    <n v="0"/>
    <n v="0.94887999999999995"/>
    <n v="0.97529999999999994"/>
    <n v="0.9496"/>
    <n v="0"/>
    <n v="0"/>
    <n v="1.51854"/>
    <n v="2.78484"/>
    <n v="2.78484"/>
    <n v="0"/>
    <n v="2.78484"/>
    <n v="-0.92949999999999999"/>
    <n v="1.0550999999999999"/>
    <n v="-207648.1"/>
    <n v="-213288.28"/>
    <n v="-207648.1"/>
    <m/>
    <m/>
    <n v="0.35061999999999999"/>
    <n v="0.35808000000000001"/>
    <n v="1.7999999999999999E-2"/>
    <s v="BOND"/>
    <n v="0"/>
    <n v="7010"/>
    <n v="296902"/>
    <s v="AO0422433"/>
    <n v="1136876"/>
    <s v="BRITISH TELECOMM BRITEL 1 1/2 06/23/27"/>
    <s v="XS1637333748"/>
    <s v="EUR"/>
    <s v="BOND"/>
    <s v=" "/>
    <m/>
    <n v="10003"/>
    <s v="Communications"/>
    <n v="20017"/>
    <s v="Telecommunications"/>
    <n v="300"/>
    <s v="Telephone-Integrated"/>
    <s v="GB"/>
    <s v="United Kingdom"/>
    <s v="Percent"/>
    <n v="1150000000"/>
    <n v="4600000000"/>
    <s v="BYXKYC4"/>
    <s v="AO0422433"/>
    <s v="COMPANY GUARNT"/>
    <s v=" "/>
    <n v="62"/>
    <s v=" "/>
    <s v="Non-Financial Company"/>
    <x v="0"/>
    <s v="Bullet"/>
    <n v="0"/>
    <n v="100"/>
    <s v="IG"/>
    <s v="MMI"/>
    <s v="NOT_GREEN"/>
    <s v="2B"/>
    <s v=" "/>
    <n v="0"/>
    <s v="549300OWFMSO9NYV4H90"/>
    <s v="N.A."/>
    <s v="GB21"/>
    <s v="British Telecommunications PLC"/>
  </r>
  <r>
    <d v="2026-06-30T00:00:00"/>
    <d v="2029-09-13T00:00:00"/>
    <d v="2030-09-13T00:00:00"/>
    <s v="SUSTCORPBOND"/>
    <x v="0"/>
    <s v="ZD4536870"/>
    <s v="XS2782109016"/>
    <s v="BANCO SABADELL SABSM 4 1/4 09/13/30"/>
    <s v="EUR"/>
    <s v="Call"/>
    <s v="Multiple"/>
    <x v="3"/>
    <s v="IG"/>
    <s v="BBB"/>
    <s v="BBB"/>
    <n v="2700000"/>
    <n v="102.976"/>
    <n v="3.4"/>
    <n v="106.376"/>
    <n v="30764675.510000002"/>
    <n v="1015769.66"/>
    <n v="31780445.170000002"/>
    <n v="1.0645262028346095E-2"/>
    <n v="4.25"/>
    <n v="1269712.08"/>
    <n v="3.2"/>
    <n v="4.2"/>
    <n v="0"/>
    <n v="2.9668000000000001"/>
    <n v="0"/>
    <n v="2.8733599999999999"/>
    <n v="2.9691999999999998"/>
    <n v="2.8734000000000002"/>
    <n v="0"/>
    <n v="0"/>
    <n v="4.1271800000000001"/>
    <n v="3.2459699999999998"/>
    <n v="3.45201"/>
    <n v="0"/>
    <n v="3.2520600000000002"/>
    <n v="-3.0575999999999999"/>
    <n v="0.32719999999999999"/>
    <n v="-913167.85"/>
    <n v="-943637.62"/>
    <n v="-913167.85"/>
    <m/>
    <m/>
    <n v="0.77595000000000003"/>
    <n v="0.79679"/>
    <n v="0.115"/>
    <s v="BOND"/>
    <n v="0"/>
    <n v="7010"/>
    <n v="304194"/>
    <s v="ZD4536870"/>
    <n v="233612"/>
    <s v="BANCO SABADELL SABSM 4 1/4 09/13/30"/>
    <s v="XS2782109016"/>
    <s v="EUR"/>
    <s v="BOND"/>
    <s v=" "/>
    <m/>
    <n v="10008"/>
    <s v="Financial"/>
    <n v="20051"/>
    <s v="Banks"/>
    <n v="675"/>
    <s v="Commer Banks Non-US"/>
    <s v="ES"/>
    <s v="Spain"/>
    <s v="Percent"/>
    <n v="500000000"/>
    <n v="4500000000"/>
    <m/>
    <s v="ZD4536870"/>
    <s v="SR NON-PREFERRED"/>
    <s v=" "/>
    <n v="18"/>
    <s v="GREEN"/>
    <s v="Finance"/>
    <x v="3"/>
    <s v="Bullet"/>
    <n v="0"/>
    <n v="50"/>
    <s v="IG"/>
    <s v="IKKE_MMI"/>
    <s v="GREEN"/>
    <s v=" "/>
    <s v=" "/>
    <n v="0"/>
    <s v="SI5RG2M0WQQLZCXKRM20"/>
    <s v="N.A."/>
    <s v="IE21"/>
    <s v="Banco de Sabadell SA"/>
  </r>
  <r>
    <d v="2026-06-30T00:00:00"/>
    <d v="2029-04-03T00:00:00"/>
    <d v="2029-04-03T00:00:00"/>
    <s v="SUSTCORPBOND"/>
    <x v="0"/>
    <s v="ZD8595237"/>
    <s v="NO0013187153"/>
    <s v="TOMRA SYSTEMS TOMNO Float 04/03/29"/>
    <s v="NOK"/>
    <s v="Maturity"/>
    <s v="Floating"/>
    <x v="3"/>
    <s v="IG"/>
    <s v="BBB"/>
    <s v="NR"/>
    <n v="25000000"/>
    <n v="101.03389"/>
    <n v="8.6379999999999998E-2"/>
    <n v="101.12027"/>
    <n v="24703682.149999999"/>
    <n v="21120.27"/>
    <n v="25034432.140000001"/>
    <n v="8.3855996489538513E-3"/>
    <n v="5.24"/>
    <n v="309629.73"/>
    <n v="2.7332999999999998"/>
    <n v="2.7332999999999998"/>
    <n v="0.13383999999999999"/>
    <n v="0.23888999999999999"/>
    <n v="0.13217999999999999"/>
    <n v="0.22789000000000001"/>
    <n v="2.5573000000000001"/>
    <n v="2.5625"/>
    <n v="2.6610399999999998"/>
    <n v="46.56082"/>
    <n v="5.1296600000000003"/>
    <n v="4.8264199999999997"/>
    <n v="4.8264199999999997"/>
    <n v="5.0190000000000001"/>
    <n v="4.8264199999999997"/>
    <n v="-2.5916000000000001"/>
    <n v="0.38590000000000002"/>
    <n v="-633581.55000000005"/>
    <n v="-29427.66"/>
    <n v="-633581.55000000005"/>
    <n v="4.5"/>
    <n v="0.5"/>
    <n v="0.79783999999999999"/>
    <n v="0.64244999999999997"/>
    <n v="6.8400000000000002E-2"/>
    <s v="BOND"/>
    <n v="0"/>
    <n v="7010"/>
    <n v="309798"/>
    <s v="ZD8595237"/>
    <n v="118096"/>
    <s v="TOMRA SYSTEMS TOMNO Float 04/03/29"/>
    <s v="NO0013187153"/>
    <s v="NOK"/>
    <s v="BOND"/>
    <s v=" "/>
    <m/>
    <n v="10011"/>
    <s v="Industrial"/>
    <n v="20083"/>
    <s v="Environmental Control"/>
    <n v="205"/>
    <s v="Recycling"/>
    <s v="NO"/>
    <s v="Norway"/>
    <s v="Percent"/>
    <n v="750000000"/>
    <n v="2900000000"/>
    <m/>
    <s v="ZD8595237"/>
    <s v="SR UNSECURED"/>
    <s v=" "/>
    <n v="43"/>
    <s v="GREEN"/>
    <s v="Non-Financial Company"/>
    <x v="0"/>
    <s v="Bullet"/>
    <n v="0"/>
    <n v="100"/>
    <s v="IG"/>
    <s v="MMI"/>
    <s v="GREEN"/>
    <s v=" "/>
    <s v=" "/>
    <n v="4250000000"/>
    <s v="549300J726JCFJU3VT89"/>
    <s v="N.A."/>
    <s v="NO21"/>
    <s v="TOMRA Systems ASA"/>
  </r>
  <r>
    <d v="2026-06-30T00:00:00"/>
    <d v="2030-05-10T00:00:00"/>
    <d v="2030-05-10T00:00:00"/>
    <s v="SUSTCORPBOND"/>
    <x v="0"/>
    <s v="ZB3116512"/>
    <s v="NO0013209957"/>
    <s v="NORGESGRUPPEN NORGRU Float 05/10/30"/>
    <s v="NOK"/>
    <s v="Maturity"/>
    <s v="Floating"/>
    <x v="2"/>
    <s v="IG"/>
    <s v="A"/>
    <s v="A"/>
    <n v="14000000"/>
    <n v="101.21974"/>
    <n v="0.78"/>
    <n v="101.99974"/>
    <n v="13859509.51"/>
    <n v="106801.47"/>
    <n v="13966310.98"/>
    <n v="4.678192490891E-3"/>
    <n v="5.4"/>
    <n v="186902.58"/>
    <n v="3.8555999999999999"/>
    <n v="3.8555999999999999"/>
    <n v="0.24129999999999999"/>
    <n v="0.10556"/>
    <n v="0.23821999999999999"/>
    <n v="0.10044"/>
    <n v="3.4794"/>
    <n v="3.4775"/>
    <n v="3.5913400000000002"/>
    <n v="61.575069999999997"/>
    <n v="5.3349299999999999"/>
    <n v="5.09476"/>
    <n v="5.09476"/>
    <n v="5.173"/>
    <n v="5.09476"/>
    <n v="-3.5478999999999998"/>
    <n v="0.28189999999999998"/>
    <n v="-485675.85"/>
    <n v="-39067.83"/>
    <n v="-485675.85"/>
    <n v="4.34"/>
    <n v="0.56000000000000005"/>
    <n v="0.87273000000000001"/>
    <n v="1.05762"/>
    <n v="0.12939999999999999"/>
    <s v="BOND"/>
    <n v="0"/>
    <n v="7010"/>
    <n v="313694"/>
    <s v="ZB3116512"/>
    <n v="8762708"/>
    <s v="NORGESGRUPPEN NORGRU Float 05/10/30"/>
    <s v="NO0013209957"/>
    <s v="NOK"/>
    <s v="BOND"/>
    <s v=" "/>
    <m/>
    <n v="10005"/>
    <s v="Consumer, Non-Cyclical"/>
    <n v="20040"/>
    <s v="Food"/>
    <n v="111"/>
    <s v="Food-Retail"/>
    <s v="NO"/>
    <s v="Norway"/>
    <s v="Percent"/>
    <n v="500000000"/>
    <n v="4000000000"/>
    <m/>
    <s v="ZB3116512"/>
    <s v="SR UNSECURED"/>
    <s v=" "/>
    <n v="43"/>
    <s v="GREEN"/>
    <s v="Non-Financial Company"/>
    <x v="0"/>
    <s v="Bullet"/>
    <n v="0"/>
    <n v="50"/>
    <s v="IG"/>
    <s v="MMI"/>
    <s v="GREEN"/>
    <s v=" "/>
    <s v=" "/>
    <n v="11650000000"/>
    <s v="5967007LIEEXZXGHY826"/>
    <s v="N.A."/>
    <s v="NO21"/>
    <s v="NorgesGruppen ASA"/>
  </r>
  <r>
    <d v="2026-06-30T00:00:00"/>
    <d v="2029-01-21T00:00:00"/>
    <d v="2029-01-21T00:00:00"/>
    <s v="SUSTCORPBOND"/>
    <x v="0"/>
    <s v="YX0681933"/>
    <s v="XS2820454606"/>
    <s v="NOVO NORDISK A/S NOVOB 3 1/8 01/21/29"/>
    <s v="EUR"/>
    <s v="Maturity"/>
    <s v="Fixed"/>
    <x v="0"/>
    <s v="IG"/>
    <s v="AA"/>
    <s v="AA"/>
    <n v="3000000"/>
    <n v="100.54300000000001"/>
    <n v="1.42123"/>
    <n v="101.96423"/>
    <n v="33375336.32"/>
    <n v="471779.53"/>
    <n v="33847115.850000001"/>
    <n v="1.1337519509234624E-2"/>
    <n v="3.125"/>
    <n v="1037346.47"/>
    <n v="2.5451999999999999"/>
    <n v="2.5451999999999999"/>
    <n v="0"/>
    <n v="2.4554999999999998"/>
    <n v="0"/>
    <n v="2.38639"/>
    <n v="2.4607000000000001"/>
    <n v="2.3864000000000001"/>
    <n v="0"/>
    <n v="0"/>
    <n v="3.10812"/>
    <n v="2.8832100000000001"/>
    <n v="2.8960599999999999"/>
    <n v="0"/>
    <n v="2.8960599999999999"/>
    <n v="-2.3923999999999999"/>
    <n v="0.40810000000000002"/>
    <n v="-807733.95"/>
    <n v="-832861.08"/>
    <n v="-807733.95"/>
    <m/>
    <m/>
    <n v="0.43152000000000001"/>
    <n v="0.44084000000000001"/>
    <n v="8.1500000000000003E-2"/>
    <s v="BOND"/>
    <n v="0"/>
    <n v="7010"/>
    <n v="322494"/>
    <s v="YX0681933"/>
    <n v="69582401"/>
    <s v="NOVO NORDISK A/S NOVOB 3 1/8 01/21/29"/>
    <s v="XS2820454606"/>
    <s v="EUR"/>
    <s v="BOND"/>
    <s v=" "/>
    <m/>
    <n v="10005"/>
    <s v="Consumer, Non-Cyclical"/>
    <n v="20044"/>
    <s v="Pharmaceuticals"/>
    <n v="126"/>
    <s v="Medical-Drugs"/>
    <s v="DK"/>
    <s v="Denmark"/>
    <s v="Percent"/>
    <n v="1000000000"/>
    <n v="2000000000"/>
    <m/>
    <s v="YX0681933"/>
    <s v="COMPANY GUARNT"/>
    <s v=" "/>
    <n v="18"/>
    <s v=" "/>
    <s v="Non-Financial Company"/>
    <x v="0"/>
    <s v="Bullet"/>
    <n v="0"/>
    <n v="20"/>
    <s v="IG"/>
    <s v="IKKE_MMI"/>
    <s v="NOT_GREEN"/>
    <s v="2B"/>
    <s v=" "/>
    <n v="0"/>
    <s v="549300X0PCJ6M2JZQW91"/>
    <s v="N.A."/>
    <s v="IE21"/>
    <s v="Novo Nordisk Finance Netherlands BV"/>
  </r>
  <r>
    <d v="2026-06-30T00:00:00"/>
    <d v="2029-05-28T00:00:00"/>
    <d v="2029-05-28T00:00:00"/>
    <s v="SUSTCORPBOND"/>
    <x v="0"/>
    <s v="YX1269001"/>
    <s v="NO0013234518"/>
    <s v="ELOPAK ASA ELONO Float 05/28/29"/>
    <s v="NOK"/>
    <s v="Maturity"/>
    <s v="Floating"/>
    <x v="3"/>
    <s v="IG"/>
    <s v="BBB"/>
    <s v="BBB"/>
    <n v="11000000"/>
    <n v="101.57289"/>
    <n v="0.58916999999999997"/>
    <n v="102.16206"/>
    <n v="10927607.869999999"/>
    <n v="63384.85"/>
    <n v="10990992.710000001"/>
    <n v="3.6815720083128011E-3"/>
    <n v="6.06"/>
    <n v="166611.6"/>
    <n v="2.9056000000000002"/>
    <n v="2.9056000000000002"/>
    <n v="3.9980000000000002E-2"/>
    <n v="0.15556"/>
    <n v="3.943E-2"/>
    <n v="0.14742"/>
    <n v="2.6703000000000001"/>
    <n v="2.6698"/>
    <n v="2.74525"/>
    <n v="96.87603"/>
    <n v="5.9661600000000004"/>
    <n v="5.51844"/>
    <n v="5.51844"/>
    <n v="5.5270000000000001"/>
    <n v="5.51844"/>
    <n v="-2.7279"/>
    <n v="0.36659999999999998"/>
    <n v="-293438.11"/>
    <n v="-32350.99"/>
    <n v="-293438.11"/>
    <n v="4.47"/>
    <n v="0.94"/>
    <n v="1.2346200000000001"/>
    <n v="1.3492999999999999"/>
    <n v="7.5300000000000006E-2"/>
    <s v="BOND"/>
    <n v="0"/>
    <n v="7010"/>
    <n v="323294"/>
    <s v="YX1269001"/>
    <n v="69612873"/>
    <s v="ELOPAK ASA ELONO Float 05/28/29"/>
    <s v="NO0013234518"/>
    <s v="NOK"/>
    <s v="BOND"/>
    <s v=" "/>
    <m/>
    <n v="10011"/>
    <s v="Industrial"/>
    <n v="20089"/>
    <s v="Packaging&amp;Containers"/>
    <n v="230"/>
    <s v="Containers-Paper/Plastic"/>
    <s v="NO"/>
    <s v="Norway"/>
    <s v="Percent"/>
    <n v="1250000000"/>
    <n v="1250000000"/>
    <m/>
    <s v="YX1269001"/>
    <s v="SR UNSECURED"/>
    <s v=" "/>
    <n v="43"/>
    <s v="GREEN"/>
    <s v="Non-Financial Company"/>
    <x v="0"/>
    <s v="Bullet"/>
    <n v="0"/>
    <n v="100"/>
    <s v="IG"/>
    <s v="MMI"/>
    <s v="GREEN"/>
    <s v=" "/>
    <s v=" "/>
    <n v="3450000000"/>
    <s v="529900BIDQN2AOKV6N08"/>
    <s v="N.A."/>
    <s v="NO21"/>
    <s v="Elopak ASA"/>
  </r>
  <r>
    <d v="2026-06-30T00:00:00"/>
    <d v="2030-11-27T00:00:00"/>
    <d v="2030-11-27T00:00:00"/>
    <s v="SUSTCORPBOND"/>
    <x v="0"/>
    <s v="BM6820807"/>
    <s v="XS2264161964"/>
    <s v="TELIA CO AB TELIAS 0 1/8 11/27/30"/>
    <s v="EUR"/>
    <s v="Maturity"/>
    <s v="Fixed"/>
    <x v="3"/>
    <s v="IG"/>
    <s v="BBB"/>
    <s v="BBB"/>
    <n v="2500000"/>
    <n v="87.772000000000006"/>
    <n v="7.4319999999999997E-2"/>
    <n v="87.846320000000006"/>
    <n v="24279993.129999999"/>
    <n v="20557.5"/>
    <n v="24300550.629999999"/>
    <n v="8.1397767559793048E-3"/>
    <n v="0.125"/>
    <n v="34578.22"/>
    <n v="4.4055"/>
    <n v="4.4055"/>
    <n v="0"/>
    <n v="4.3917999999999999"/>
    <n v="0"/>
    <n v="4.2580900000000002"/>
    <n v="4.3945999999999996"/>
    <n v="4.2580999999999998"/>
    <n v="0"/>
    <n v="0"/>
    <n v="0.14241000000000001"/>
    <n v="3.1402299999999999"/>
    <n v="3.1402299999999999"/>
    <n v="0"/>
    <n v="3.1402299999999999"/>
    <n v="-3.6446999999999998"/>
    <n v="0.26550000000000001"/>
    <n v="-1034749.95"/>
    <n v="-1067907.19"/>
    <n v="-1034749.95"/>
    <m/>
    <m/>
    <n v="0.63673000000000002"/>
    <n v="0.65473999999999999"/>
    <n v="0.223"/>
    <s v="BOND"/>
    <n v="0"/>
    <n v="7010"/>
    <n v="279057"/>
    <s v="BM6820807"/>
    <n v="191136"/>
    <s v="TELIA CO AB TELIAS 0 1/8 11/27/30"/>
    <s v="XS2264161964"/>
    <s v="EUR"/>
    <s v="BOND"/>
    <s v=" "/>
    <m/>
    <n v="10003"/>
    <s v="Communications"/>
    <n v="20017"/>
    <s v="Telecommunications"/>
    <n v="300"/>
    <s v="Telephone-Integrated"/>
    <s v="LU"/>
    <s v="Luxembourg"/>
    <s v="Percent"/>
    <n v="500000000"/>
    <n v="1500000000"/>
    <s v="BMFKDW1"/>
    <s v="BM6820807"/>
    <s v="SR UNSECURED"/>
    <s v=" "/>
    <n v="114"/>
    <s v=" "/>
    <s v="Non-Financial Company"/>
    <x v="0"/>
    <s v="Bullet"/>
    <n v="0"/>
    <n v="100"/>
    <s v="IG"/>
    <s v="IKKE_MMI"/>
    <s v="NOT_GREEN"/>
    <s v="2B"/>
    <s v=" "/>
    <n v="0"/>
    <s v="213800FSR9RNDUOTXO25"/>
    <s v="N.A."/>
    <s v="DE21"/>
    <s v="Telia Co AB"/>
  </r>
  <r>
    <d v="2026-06-30T00:00:00"/>
    <d v="2027-07-05T00:00:00"/>
    <d v="2027-07-05T00:00:00"/>
    <s v="SUSTCORPBOND"/>
    <x v="0"/>
    <s v="BX4855371"/>
    <s v="XS2498554992"/>
    <s v="AYVFP 4 07/05/27 Corp"/>
    <s v="EUR"/>
    <s v="Maturity"/>
    <s v="Fixed"/>
    <x v="2"/>
    <s v="IG"/>
    <s v="A"/>
    <s v="A"/>
    <n v="3000000"/>
    <n v="101.142"/>
    <n v="3.96712"/>
    <n v="105.10912"/>
    <n v="33574174.890000001"/>
    <n v="1316890.04"/>
    <n v="34891064.939999998"/>
    <n v="1.1687203459470601E-2"/>
    <n v="4"/>
    <n v="1327803.48"/>
    <n v="1.0082"/>
    <n v="1.0082"/>
    <n v="0"/>
    <n v="0.97019999999999995"/>
    <n v="0"/>
    <n v="0.94345999999999997"/>
    <n v="0.97030000000000005"/>
    <n v="0.94340000000000002"/>
    <n v="0"/>
    <n v="0"/>
    <n v="3.9548399999999999"/>
    <n v="2.8346"/>
    <n v="2.8346"/>
    <n v="0"/>
    <n v="2.8346"/>
    <n v="-0.98199999999999998"/>
    <n v="0.99860000000000004"/>
    <n v="-329172.65999999997"/>
    <n v="-338540.54"/>
    <n v="-329172.65999999997"/>
    <m/>
    <m/>
    <n v="0.39581"/>
    <n v="0.40610000000000002"/>
    <n v="1.84E-2"/>
    <s v="BOND"/>
    <n v="0"/>
    <n v="7010"/>
    <n v="279077"/>
    <s v="BX4855371"/>
    <n v="53716030"/>
    <s v="AYVFP 4 07/05/27 Corp"/>
    <s v="XS2498554992"/>
    <s v="EUR"/>
    <s v="BOND"/>
    <s v=" "/>
    <m/>
    <n v="10005"/>
    <s v="Consumer, Non-Cyclical"/>
    <n v="20038"/>
    <s v="Commercial Services"/>
    <n v="86"/>
    <s v="Rental Auto/Equipment"/>
    <s v="LU"/>
    <s v="Luxembourg"/>
    <s v="Percent"/>
    <n v="500000000"/>
    <n v="3000000000"/>
    <m/>
    <s v="BX4855371"/>
    <s v="SR UNSECURED"/>
    <s v=" "/>
    <n v="28"/>
    <s v="GREEN"/>
    <s v="Finance"/>
    <x v="0"/>
    <s v="Bullet"/>
    <n v="0"/>
    <n v="50"/>
    <s v="IG"/>
    <s v="MMI"/>
    <s v="GREEN"/>
    <s v=" "/>
    <s v=" "/>
    <n v="0"/>
    <s v="969500E7V019H9NP7427"/>
    <s v="N.A."/>
    <s v="DE21"/>
    <s v="Ayvens SA"/>
  </r>
  <r>
    <d v="2026-06-30T00:00:00"/>
    <d v="2027-09-29T00:00:00"/>
    <d v="2027-09-29T00:00:00"/>
    <s v="SUSTCORPBOND"/>
    <x v="0"/>
    <s v="ZP3887491"/>
    <s v="XS2103014291"/>
    <s v="E.ON SE EOANGR 0 3/8 09/29/27"/>
    <s v="EUR"/>
    <s v="Maturity"/>
    <s v="Fixed"/>
    <x v="2"/>
    <s v="IG"/>
    <s v="BBB"/>
    <s v="A"/>
    <n v="4000000"/>
    <n v="97.103999999999999"/>
    <n v="0.28355999999999998"/>
    <n v="97.387559999999993"/>
    <n v="42978343.039999999"/>
    <n v="125504.76"/>
    <n v="43103847.799999997"/>
    <n v="1.443817894326083E-2"/>
    <n v="0.375"/>
    <n v="165975.44"/>
    <n v="1.2438"/>
    <n v="1.2438"/>
    <n v="0"/>
    <n v="1.24"/>
    <n v="0"/>
    <n v="1.20652"/>
    <n v="1.24"/>
    <n v="1.2064999999999999"/>
    <n v="0"/>
    <n v="0"/>
    <n v="0.38618000000000002"/>
    <n v="2.7750699999999999"/>
    <n v="2.7750699999999999"/>
    <n v="0"/>
    <n v="2.7750599999999999"/>
    <n v="-1.1623000000000001"/>
    <n v="0.84319999999999995"/>
    <n v="-520060.35"/>
    <n v="-534491.68999999994"/>
    <n v="-520060.35"/>
    <m/>
    <m/>
    <n v="0.32607000000000003"/>
    <n v="0.33073999999999998"/>
    <n v="2.63E-2"/>
    <s v="BOND"/>
    <n v="0"/>
    <n v="7010"/>
    <n v="279086"/>
    <s v="ZP3887491"/>
    <n v="115761"/>
    <s v="E.ON SE EOANGR 0 3/8 09/29/27"/>
    <s v="XS2103014291"/>
    <s v="EUR"/>
    <s v="BOND"/>
    <s v=" "/>
    <m/>
    <n v="10014"/>
    <s v="Utilities"/>
    <n v="20110"/>
    <s v="Electric"/>
    <n v="263"/>
    <s v="Electric-Distribution"/>
    <s v="DE"/>
    <s v="Germany"/>
    <s v="Percent"/>
    <n v="1000000000"/>
    <n v="1000000000"/>
    <s v="BKRMRK7"/>
    <s v="ZP3887491"/>
    <s v="SR UNSECURED"/>
    <s v=" "/>
    <n v="106"/>
    <s v="GREEN"/>
    <s v="Non-Financial Company"/>
    <x v="0"/>
    <s v="Bullet"/>
    <n v="0"/>
    <n v="100"/>
    <s v="IG"/>
    <s v="IKKE_MMI"/>
    <s v="GREEN"/>
    <s v="2B"/>
    <s v=" "/>
    <n v="0"/>
    <s v="Q9MAIUP40P25UFBFG033"/>
    <s v="N.A."/>
    <s v="DE21"/>
    <s v="E.ON SE"/>
  </r>
  <r>
    <d v="2026-06-30T00:00:00"/>
    <d v="2028-01-16T00:00:00"/>
    <d v="2028-01-16T00:00:00"/>
    <s v="SUSTCORPBOND"/>
    <x v="0"/>
    <s v="ZM3215518"/>
    <s v="XS2575971994"/>
    <s v="ABN AMRO BANK NV ABNANV 4 01/16/28"/>
    <s v="EUR"/>
    <s v="Maturity"/>
    <s v="Fixed"/>
    <x v="2"/>
    <s v="IG"/>
    <s v="BBB"/>
    <s v="A"/>
    <n v="3000000"/>
    <n v="101.58499999999999"/>
    <n v="1.8301400000000001"/>
    <n v="103.41513999999999"/>
    <n v="33721229.130000003"/>
    <n v="607515.56999999995"/>
    <n v="34328744.700000003"/>
    <n v="1.1498847183571321E-2"/>
    <n v="4"/>
    <n v="1327803.48"/>
    <n v="1.5425"/>
    <n v="1.5425"/>
    <n v="0"/>
    <n v="1.5044"/>
    <n v="0"/>
    <n v="1.4616499999999999"/>
    <n v="1.5072000000000001"/>
    <n v="1.4616"/>
    <n v="0"/>
    <n v="0"/>
    <n v="3.9375900000000001"/>
    <n v="2.9245000000000001"/>
    <n v="2.9245000000000001"/>
    <n v="0"/>
    <n v="2.9245000000000001"/>
    <n v="-1.4932000000000001"/>
    <n v="0.65620000000000001"/>
    <n v="-501762.99"/>
    <n v="-517409.28000000003"/>
    <n v="-501762.99"/>
    <m/>
    <m/>
    <n v="0.45824999999999999"/>
    <n v="0.46617999999999998"/>
    <n v="3.5900000000000001E-2"/>
    <s v="BOND"/>
    <n v="0"/>
    <n v="7010"/>
    <n v="281898"/>
    <s v="ZM3215518"/>
    <n v="17918515"/>
    <s v="ABN AMRO BANK NV ABNANV 4 01/16/28"/>
    <s v="XS2575971994"/>
    <s v="EUR"/>
    <s v="BOND"/>
    <s v=" "/>
    <m/>
    <n v="10008"/>
    <s v="Financial"/>
    <n v="20051"/>
    <s v="Banks"/>
    <n v="675"/>
    <s v="Commer Banks Non-US"/>
    <s v="LU"/>
    <s v="Luxembourg"/>
    <s v="Percent"/>
    <n v="1000000000"/>
    <n v="5050000000"/>
    <s v="BQ2JZ34"/>
    <s v="ZM3215518"/>
    <s v="SR NON-PREFERRED"/>
    <s v=" "/>
    <n v="2"/>
    <s v="GREEN"/>
    <s v="Finance"/>
    <x v="3"/>
    <s v="Bullet"/>
    <n v="0"/>
    <n v="50"/>
    <s v="IG"/>
    <s v="IKKE_MMI"/>
    <s v="GREEN"/>
    <s v=" "/>
    <s v=" "/>
    <n v="0"/>
    <s v="BFXS5XCH7N0Y05NIXW11"/>
    <s v="N.A."/>
    <s v="NL21"/>
    <s v="ABN AMRO Bank NV"/>
  </r>
  <r>
    <d v="2026-06-30T00:00:00"/>
    <d v="2028-01-13T00:00:00"/>
    <d v="2029-01-13T00:00:00"/>
    <s v="SUSTCORPBOND"/>
    <x v="0"/>
    <s v="ZM3519539"/>
    <s v="FR001400DCZ6"/>
    <s v="BNP PARIBAS BNP 4 3/8 01/13/29"/>
    <s v="EUR"/>
    <s v="Call"/>
    <s v="Multiple"/>
    <x v="2"/>
    <s v="IG"/>
    <s v="A"/>
    <s v="A"/>
    <n v="4000000"/>
    <n v="102.08"/>
    <n v="2.0376699999999999"/>
    <n v="104.11767"/>
    <n v="45180726.409999996"/>
    <n v="901875.66"/>
    <n v="46082602.07"/>
    <n v="1.5435950357493188E-2"/>
    <n v="4.375"/>
    <n v="1936380.08"/>
    <n v="1.5342"/>
    <n v="2.5341999999999998"/>
    <n v="0"/>
    <n v="1.4927999999999999"/>
    <n v="0"/>
    <n v="1.44991"/>
    <n v="1.4928999999999999"/>
    <n v="1.4499"/>
    <n v="0"/>
    <n v="0"/>
    <n v="4.2858499999999999"/>
    <n v="2.9468200000000002"/>
    <n v="3.3221099999999999"/>
    <n v="0"/>
    <n v="2.9577900000000001"/>
    <n v="-1.5098"/>
    <n v="0.66249999999999998"/>
    <n v="-668153.92000000004"/>
    <n v="-687947.49"/>
    <n v="-668153.92000000004"/>
    <m/>
    <m/>
    <n v="0.49587999999999999"/>
    <n v="0.50392999999999999"/>
    <n v="3.5499999999999997E-2"/>
    <s v="BOND"/>
    <n v="0"/>
    <n v="7010"/>
    <n v="281905"/>
    <s v="ZM3519539"/>
    <n v="115245"/>
    <s v="BNP PARIBAS BNP 4 3/8 01/13/29"/>
    <s v="FR001400DCZ6"/>
    <s v="EUR"/>
    <s v="BOND"/>
    <s v=" "/>
    <m/>
    <n v="10008"/>
    <s v="Financial"/>
    <n v="20051"/>
    <s v="Banks"/>
    <n v="713"/>
    <s v="Diversified Banking Inst"/>
    <s v="FR"/>
    <s v="France"/>
    <s v="Percent"/>
    <n v="1000000000"/>
    <n v="7950000000"/>
    <m/>
    <s v="ZM3519539"/>
    <s v="SR NON-PREFERRED"/>
    <s v=" "/>
    <n v="48"/>
    <s v="GREEN"/>
    <s v="Finance"/>
    <x v="3"/>
    <s v="Bullet"/>
    <n v="0"/>
    <n v="50"/>
    <s v="IG"/>
    <s v="IKKE_MMI"/>
    <s v="GREEN"/>
    <s v=" "/>
    <s v=" "/>
    <n v="0"/>
    <s v="R0MUWSFPU8MPRO8K5P83"/>
    <s v="N.A."/>
    <s v="FR21"/>
    <s v="BNP Paribas SA"/>
  </r>
  <r>
    <d v="2026-06-30T00:00:00"/>
    <d v="2027-11-23T00:00:00"/>
    <d v="2027-11-23T00:00:00"/>
    <s v="SUSTCORPBOND"/>
    <x v="0"/>
    <s v="ZM4992362"/>
    <s v="XS2579319513"/>
    <s v="SPAREBANK 1 SR SRBANK 3 3/4 11/23/27"/>
    <s v="EUR"/>
    <s v="Maturity"/>
    <s v="Fixed"/>
    <x v="0"/>
    <s v="IG"/>
    <s v="AA"/>
    <s v="AA"/>
    <n v="3300000"/>
    <n v="101.17700000000001"/>
    <n v="2.2705500000000001"/>
    <n v="103.44755000000001"/>
    <n v="36944372.490000002"/>
    <n v="829081.38"/>
    <n v="37773453.869999997"/>
    <n v="1.2652696084363688E-2"/>
    <n v="3.75"/>
    <n v="1369297.34"/>
    <n v="1.3945000000000001"/>
    <n v="1.3945000000000001"/>
    <n v="0"/>
    <n v="1.3587"/>
    <n v="0"/>
    <n v="1.3208200000000001"/>
    <n v="1.3587"/>
    <n v="1.3208"/>
    <n v="0"/>
    <n v="0"/>
    <n v="3.7063799999999998"/>
    <n v="2.86755"/>
    <n v="2.86755"/>
    <n v="0"/>
    <n v="2.86755"/>
    <n v="-1.3507"/>
    <n v="0.72570000000000001"/>
    <n v="-498910.98"/>
    <n v="-513211.43"/>
    <n v="-498910.98"/>
    <m/>
    <m/>
    <n v="0.41145999999999999"/>
    <n v="0.41675000000000001"/>
    <n v="3.0599999999999999E-2"/>
    <s v="BOND"/>
    <n v="0"/>
    <n v="7010"/>
    <n v="282011"/>
    <s v="ZM4992362"/>
    <n v="162689"/>
    <s v="SPAREBANK 1 SR SRBANK 3 3/4 11/23/27"/>
    <s v="XS2579319513"/>
    <s v="EUR"/>
    <s v="BOND"/>
    <s v=" "/>
    <m/>
    <n v="10008"/>
    <s v="Financial"/>
    <n v="20051"/>
    <s v="Banks"/>
    <n v="675"/>
    <s v="Commer Banks Non-US"/>
    <s v="LU"/>
    <s v="Luxembourg"/>
    <s v="Percent"/>
    <n v="1000000000"/>
    <n v="14495000000"/>
    <m/>
    <s v="ZM4992362"/>
    <s v="SR PREFERRED"/>
    <s v=" "/>
    <n v="28"/>
    <s v="GREEN"/>
    <s v="Finance"/>
    <x v="2"/>
    <s v="Bullet"/>
    <n v="0"/>
    <n v="20"/>
    <s v="IG"/>
    <s v="IKKE_MMI"/>
    <s v="GREEN"/>
    <s v=" "/>
    <s v=" "/>
    <n v="99681631513"/>
    <s v="549300Q3OIWRHQUQM052"/>
    <s v="N.A."/>
    <s v="DE21"/>
    <s v="SpareBank 1 Sor-Norge ASA"/>
  </r>
  <r>
    <d v="2026-06-30T00:00:00"/>
    <d v="2027-11-09T00:00:00"/>
    <d v="2027-11-09T00:00:00"/>
    <s v="SUSTCORPBOND"/>
    <x v="0"/>
    <s v="ZN1283151"/>
    <s v="FR001400DT99"/>
    <s v="SCHNEIDER ELEC SUFP 3 1/4 11/09/27"/>
    <s v="EUR"/>
    <s v="Maturity"/>
    <s v="Fixed"/>
    <x v="2"/>
    <s v="IG"/>
    <s v="A"/>
    <s v="A"/>
    <n v="1300000"/>
    <n v="100.432"/>
    <n v="2.0924700000000001"/>
    <n v="102.52446999999999"/>
    <n v="14446678.9"/>
    <n v="300991.46999999997"/>
    <n v="14747670.369999999"/>
    <n v="4.9399187002113921E-3"/>
    <n v="3.25"/>
    <n v="467497.48"/>
    <n v="1.3562000000000001"/>
    <n v="1.3562000000000001"/>
    <n v="0"/>
    <n v="1.3248"/>
    <n v="0"/>
    <n v="1.28731"/>
    <n v="1.3248"/>
    <n v="1.2873000000000001"/>
    <n v="0"/>
    <n v="0"/>
    <n v="3.2360199999999999"/>
    <n v="2.84504"/>
    <n v="2.9123399999999999"/>
    <n v="0"/>
    <n v="2.9123399999999999"/>
    <n v="-1.3048999999999999"/>
    <n v="0.75119999999999998"/>
    <n v="-189846.24"/>
    <n v="-195373.23"/>
    <n v="-189846.24"/>
    <m/>
    <m/>
    <n v="0.45616000000000001"/>
    <n v="0.46296999999999999"/>
    <n v="2.9399999999999999E-2"/>
    <s v="BOND"/>
    <n v="0"/>
    <n v="7010"/>
    <n v="281259"/>
    <s v="ZN1283151"/>
    <n v="115518"/>
    <s v="SCHNEIDER ELEC SUFP 3 1/4 11/09/27"/>
    <s v="FR001400DT99"/>
    <s v="EUR"/>
    <s v="BOND"/>
    <s v=" "/>
    <m/>
    <n v="10011"/>
    <s v="Industrial"/>
    <n v="20080"/>
    <s v="Electrical Compo&amp;Equip"/>
    <n v="412"/>
    <s v="Power Conv/Supply Equip"/>
    <s v="FR"/>
    <s v="France"/>
    <s v="Percent"/>
    <n v="500000000"/>
    <n v="1250000000"/>
    <s v="BMV8W11"/>
    <s v="ZN1283151"/>
    <s v="SR UNSECURED"/>
    <s v=" "/>
    <n v="48"/>
    <s v=" "/>
    <s v="Non-Financial Company"/>
    <x v="0"/>
    <s v="Bullet"/>
    <n v="0"/>
    <n v="50"/>
    <s v="IG"/>
    <s v="IKKE_MMI"/>
    <s v="NOT_GREEN"/>
    <s v="2B"/>
    <s v=" "/>
    <n v="0"/>
    <s v="969500A1YF1XUYYXS284"/>
    <s v="N.A."/>
    <s v="FR21"/>
    <s v="Schneider Electric SE"/>
  </r>
  <r>
    <d v="2026-06-30T00:00:00"/>
    <d v="2028-11-15T00:00:00"/>
    <d v="2028-11-15T00:00:00"/>
    <s v="SUSTCORPBOND"/>
    <x v="0"/>
    <s v="ZN2138594"/>
    <s v="XS2554997937"/>
    <s v="COVESTRO AG COVEGR 4 3/4 11/15/28"/>
    <s v="EUR"/>
    <s v="Maturity"/>
    <s v="Fixed"/>
    <x v="3"/>
    <s v="IG"/>
    <s v="BBB"/>
    <s v="BBB"/>
    <n v="3000000"/>
    <n v="103.283"/>
    <n v="2.98014"/>
    <n v="106.26314000000001"/>
    <n v="34284881.710000001"/>
    <n v="989259.07"/>
    <n v="35274140.780000001"/>
    <n v="1.1815519556734658E-2"/>
    <n v="4.75"/>
    <n v="1576766.63"/>
    <n v="2.3725999999999998"/>
    <n v="2.3725999999999998"/>
    <n v="0"/>
    <n v="2.2414999999999998"/>
    <n v="0"/>
    <n v="2.1702900000000001"/>
    <n v="2.2441"/>
    <n v="2.1703000000000001"/>
    <n v="0"/>
    <n v="0"/>
    <n v="4.5990099999999998"/>
    <n v="3.1243500000000002"/>
    <n v="3.2811699999999999"/>
    <n v="0"/>
    <n v="3.2811699999999999"/>
    <n v="-2.2694999999999999"/>
    <n v="0.43059999999999998"/>
    <n v="-765553.62"/>
    <n v="-791585.54"/>
    <n v="-765553.62"/>
    <m/>
    <m/>
    <n v="0.80874000000000001"/>
    <n v="0.82940999999999998"/>
    <n v="7.0000000000000007E-2"/>
    <s v="BOND"/>
    <n v="0"/>
    <n v="7010"/>
    <n v="281301"/>
    <s v="ZN2138594"/>
    <n v="47183276"/>
    <s v="COVESTRO AG COVEGR 4 3/4 11/15/28"/>
    <s v="XS2554997937"/>
    <s v="EUR"/>
    <s v="BOND"/>
    <s v=" "/>
    <m/>
    <n v="10002"/>
    <s v="Basic Materials"/>
    <n v="20010"/>
    <s v="Chemicals"/>
    <n v="1"/>
    <s v="Chemicals-Diversified"/>
    <s v="DE"/>
    <s v="Germany"/>
    <s v="Percent"/>
    <n v="500000000"/>
    <n v="500000000"/>
    <s v="BQB9P80"/>
    <s v="ZN2138594"/>
    <s v="SR UNSECURED"/>
    <s v=" "/>
    <n v="28"/>
    <s v="GREEN"/>
    <s v="Non-Financial Company"/>
    <x v="0"/>
    <s v="Bullet"/>
    <n v="0"/>
    <n v="100"/>
    <s v="IG"/>
    <s v="IKKE_MMI"/>
    <s v="GREEN"/>
    <s v="2B"/>
    <s v=" "/>
    <n v="0"/>
    <s v="3912005AWHKLQ1CPLV11"/>
    <s v="N.A."/>
    <s v="DE21"/>
    <s v="Covestro AG"/>
  </r>
  <r>
    <d v="2026-06-30T00:00:00"/>
    <d v="2026-11-22T00:00:00"/>
    <d v="2026-11-22T00:00:00"/>
    <s v="SUSTCORPBOND"/>
    <x v="0"/>
    <s v="ZN3741016"/>
    <s v="XS2558395351"/>
    <s v="ENBW ENBW 3 5/8 11/22/26"/>
    <s v="EUR"/>
    <s v="Maturity"/>
    <s v="Fixed"/>
    <x v="2"/>
    <s v="IG"/>
    <s v="BBB"/>
    <s v="A"/>
    <n v="2600000"/>
    <n v="100.316"/>
    <n v="2.20479"/>
    <n v="102.52079000000001"/>
    <n v="28859985.68"/>
    <n v="634299.03"/>
    <n v="29494284.699999999"/>
    <n v="9.8794836664693325E-3"/>
    <n v="3.625"/>
    <n v="1042878.98"/>
    <n v="0.39179999999999998"/>
    <n v="0.39179999999999998"/>
    <n v="0"/>
    <n v="0.39179999999999998"/>
    <n v="0"/>
    <n v="0.38131999999999999"/>
    <n v="0.39450000000000002"/>
    <n v="0.3876"/>
    <n v="0"/>
    <n v="0"/>
    <n v="3.6135799999999998"/>
    <n v="2.5313699999999999"/>
    <n v="2.7491300000000001"/>
    <n v="0"/>
    <n v="2.7491300000000001"/>
    <n v="-0.39579999999999999"/>
    <n v="2.4922"/>
    <n v="-114321.67"/>
    <n v="-116361.06"/>
    <n v="-114321.67"/>
    <m/>
    <m/>
    <n v="0.41349000000000002"/>
    <n v="0.38706000000000002"/>
    <n v="3.0000000000000001E-3"/>
    <s v="BOND"/>
    <n v="0"/>
    <n v="7010"/>
    <n v="281319"/>
    <s v="ZN3741016"/>
    <n v="7585708"/>
    <s v="ENBW ENBW 3 5/8 11/22/26"/>
    <s v="XS2558395351"/>
    <s v="EUR"/>
    <s v="BOND"/>
    <s v=" "/>
    <m/>
    <n v="10014"/>
    <s v="Utilities"/>
    <n v="20110"/>
    <s v="Electric"/>
    <n v="265"/>
    <s v="Electric-Integrated"/>
    <s v="NL"/>
    <s v="Netherlands"/>
    <s v="Percent"/>
    <n v="500000000"/>
    <n v="500000000"/>
    <s v="BP397Q3"/>
    <s v="ZN3741016"/>
    <s v="COMPANY GUARNT"/>
    <s v=" "/>
    <n v="28"/>
    <s v="GREEN"/>
    <s v="Non-Financial Company"/>
    <x v="0"/>
    <s v="Bullet"/>
    <n v="0"/>
    <n v="100"/>
    <s v="IG"/>
    <s v="MMI"/>
    <s v="GREEN"/>
    <s v="2B"/>
    <s v=" "/>
    <n v="0"/>
    <s v="724500CNCIO1ZTJ0X675"/>
    <s v="N.A."/>
    <s v="DE21"/>
    <s v="EnBW International Finance BV"/>
  </r>
  <r>
    <d v="2026-06-30T00:00:00"/>
    <d v="2028-02-21T00:00:00"/>
    <d v="2028-02-21T00:00:00"/>
    <s v="SUSTCORPBOND"/>
    <x v="0"/>
    <s v="ZL0432050"/>
    <s v="NO0012842451"/>
    <s v="BRAGE FINANS SA BRAGFI Float 02/21/28"/>
    <s v="NOK"/>
    <s v="Maturity"/>
    <s v="Floating"/>
    <x v="2"/>
    <s v="IG"/>
    <s v="A"/>
    <s v="NR"/>
    <n v="15000000"/>
    <n v="102.61870999999999"/>
    <n v="0.75249999999999995"/>
    <n v="103.37121"/>
    <n v="15054710.82"/>
    <n v="110395.75"/>
    <n v="15165106.57"/>
    <n v="5.0797442346035863E-3"/>
    <n v="6.45"/>
    <n v="241819.27"/>
    <n v="1.6361000000000001"/>
    <n v="1.6361000000000001"/>
    <n v="0.27266000000000001"/>
    <n v="0.13611000000000001"/>
    <n v="0.26939999999999997"/>
    <n v="0.12981000000000001"/>
    <n v="1.5587"/>
    <n v="1.5549999999999999"/>
    <n v="1.67448"/>
    <n v="29.017440000000001"/>
    <n v="6.2854000000000001"/>
    <n v="4.85311"/>
    <n v="4.85311"/>
    <n v="4.8490000000000002"/>
    <n v="4.85311"/>
    <n v="-1.6074999999999999"/>
    <n v="0.62209999999999999"/>
    <n v="-235814.95"/>
    <n v="-34390.75"/>
    <n v="-235814.95"/>
    <n v="4.68"/>
    <n v="0.28000000000000003"/>
    <n v="0.58511999999999997"/>
    <n v="0.52576000000000001"/>
    <n v="2.5000000000000001E-2"/>
    <s v="BOND"/>
    <n v="0"/>
    <n v="7010"/>
    <n v="282211"/>
    <s v="ZL0432050"/>
    <n v="40234963"/>
    <s v="BRAGE FINANS SA BRAGFI Float 02/21/28"/>
    <s v="NO0012842451"/>
    <s v="NOK"/>
    <s v="BOND"/>
    <s v=" "/>
    <m/>
    <n v="10008"/>
    <s v="Financial"/>
    <n v="20054"/>
    <s v="Diversified Finan Serv"/>
    <n v="157"/>
    <s v="Finance-Consumer Loans"/>
    <s v="NO"/>
    <s v="Norway"/>
    <s v="Percent"/>
    <n v="1300000000"/>
    <n v="17900000000"/>
    <m/>
    <s v="ZL0432050"/>
    <s v="SR UNSECURED"/>
    <s v=" "/>
    <n v="100"/>
    <s v="GREEN"/>
    <s v="Finance"/>
    <x v="0"/>
    <s v="Bullet"/>
    <n v="0"/>
    <n v="50"/>
    <s v="IG"/>
    <s v="MMI"/>
    <s v="GREEN"/>
    <s v=" "/>
    <s v=" "/>
    <n v="25912000000"/>
    <s v="5967007LIEEXZX5ZV433"/>
    <s v="N.A."/>
    <s v="NO21"/>
    <s v="Brage Finans AS"/>
  </r>
  <r>
    <d v="2026-06-30T00:00:00"/>
    <d v="2029-02-13T00:00:00"/>
    <d v="2029-02-13T00:00:00"/>
    <s v="SUSTCORPBOND"/>
    <x v="0"/>
    <s v="ZM8872271"/>
    <s v="XS2584685031"/>
    <s v="RWE A RWE 3 5/8 02/13/29"/>
    <s v="EUR"/>
    <s v="Maturity"/>
    <s v="Fixed"/>
    <x v="3"/>
    <s v="IG"/>
    <s v="BBB"/>
    <s v="BBB"/>
    <n v="3000000"/>
    <n v="101.73099999999999"/>
    <n v="1.3804799999999999"/>
    <n v="103.11148"/>
    <n v="33769693.960000001"/>
    <n v="458251.32"/>
    <n v="34227945.270000003"/>
    <n v="1.1465083139709819E-2"/>
    <n v="3.625"/>
    <n v="1203321.8999999999"/>
    <n v="2.6192000000000002"/>
    <n v="2.6192000000000002"/>
    <n v="0"/>
    <n v="2.5165999999999999"/>
    <n v="0"/>
    <n v="2.4451100000000001"/>
    <n v="2.5194000000000001"/>
    <n v="2.4451000000000001"/>
    <n v="0"/>
    <n v="0"/>
    <n v="3.56332"/>
    <n v="2.8572099999999998"/>
    <n v="2.9239199999999999"/>
    <n v="0"/>
    <n v="2.9239199999999999"/>
    <n v="-2.4779"/>
    <n v="0.39389999999999997"/>
    <n v="-836895.39"/>
    <n v="-862330.02"/>
    <n v="-836895.39"/>
    <m/>
    <m/>
    <n v="0.46222999999999997"/>
    <n v="0.47228999999999999"/>
    <n v="8.5099999999999995E-2"/>
    <s v="BOND"/>
    <n v="0"/>
    <n v="7010"/>
    <n v="282233"/>
    <s v="ZM8872271"/>
    <n v="115675"/>
    <s v="RWE A RWE 3 5/8 02/13/29"/>
    <s v="XS2584685031"/>
    <s v="EUR"/>
    <s v="BOND"/>
    <s v=" "/>
    <m/>
    <n v="10014"/>
    <s v="Utilities"/>
    <n v="20110"/>
    <s v="Electric"/>
    <n v="264"/>
    <s v="Electric-Generation"/>
    <s v="DE"/>
    <s v="Germany"/>
    <s v="Percent"/>
    <n v="500000000"/>
    <n v="500000000"/>
    <s v="BMWWVR1"/>
    <s v="ZM8872271"/>
    <s v="SR UNSECURED"/>
    <s v=" "/>
    <n v="114"/>
    <s v="GREEN"/>
    <s v="Non-Financial Company"/>
    <x v="0"/>
    <s v="Bullet"/>
    <n v="0"/>
    <n v="100"/>
    <s v="IG"/>
    <s v="IKKE_MMI"/>
    <s v="GREEN"/>
    <s v="2B"/>
    <s v=" "/>
    <n v="0"/>
    <s v="529900GB7KCA94ACC940"/>
    <s v="N.A."/>
    <s v="DE21"/>
    <s v="RWE AG"/>
  </r>
  <r>
    <d v="2026-06-30T00:00:00"/>
    <d v="2029-01-16T00:00:00"/>
    <d v="2029-01-16T00:00:00"/>
    <s v="SUSTCORPBOND"/>
    <x v="0"/>
    <s v="ZM3219148"/>
    <s v="XS2575973776"/>
    <s v="NATL GRID PLC NGGLN 3 7/8 01/16/29"/>
    <s v="EUR"/>
    <s v="Maturity"/>
    <s v="Fixed"/>
    <x v="3"/>
    <s v="IG"/>
    <s v="BBB"/>
    <s v="BBB"/>
    <n v="3500000"/>
    <n v="101.748"/>
    <n v="1.77295"/>
    <n v="103.52095"/>
    <n v="39404559.969999999"/>
    <n v="686619.13"/>
    <n v="40091179.100000001"/>
    <n v="1.3429047461793393E-2"/>
    <n v="3.875"/>
    <n v="1500694.56"/>
    <n v="2.5425"/>
    <n v="2.5425"/>
    <n v="0"/>
    <n v="2.4331999999999998"/>
    <n v="0"/>
    <n v="2.3590599999999999"/>
    <n v="2.4359999999999999"/>
    <n v="2.359"/>
    <n v="0"/>
    <n v="0"/>
    <n v="3.80843"/>
    <n v="3.0712999999999999"/>
    <n v="3.1427299999999998"/>
    <n v="0"/>
    <n v="3.1427200000000002"/>
    <n v="-2.4011999999999998"/>
    <n v="0.40670000000000001"/>
    <n v="-945760.12"/>
    <n v="-976614.29"/>
    <n v="-945760.12"/>
    <m/>
    <m/>
    <n v="0.67435999999999996"/>
    <n v="0.69084999999999996"/>
    <n v="8.0100000000000005E-2"/>
    <s v="BOND"/>
    <n v="0"/>
    <n v="7010"/>
    <n v="282234"/>
    <s v="ZM3219148"/>
    <n v="179563"/>
    <s v="NATL GRID PLC NGGLN 3 7/8 01/16/29"/>
    <s v="XS2575973776"/>
    <s v="EUR"/>
    <s v="BOND"/>
    <s v=" "/>
    <m/>
    <n v="10014"/>
    <s v="Utilities"/>
    <n v="20110"/>
    <s v="Electric"/>
    <n v="263"/>
    <s v="Electric-Distribution"/>
    <s v="GB"/>
    <s v="United Kingdom"/>
    <s v="Percent"/>
    <n v="750000000"/>
    <n v="750000000"/>
    <s v="BQBG6Q6"/>
    <s v="ZM3219148"/>
    <s v="SR UNSECURED"/>
    <s v=" "/>
    <n v="62"/>
    <s v="GREEN"/>
    <s v="Non-Financial Company"/>
    <x v="0"/>
    <s v="Bullet"/>
    <n v="0"/>
    <n v="100"/>
    <s v="IG"/>
    <s v="IKKE_MMI"/>
    <s v="GREEN"/>
    <s v="2B"/>
    <s v=" "/>
    <n v="0"/>
    <s v="8R95QZMKZLJX5Q2XR704"/>
    <s v="N.A."/>
    <s v="GB21"/>
    <s v="National Grid PLC"/>
  </r>
  <r>
    <d v="2026-06-30T00:00:00"/>
    <d v="2028-03-03T00:00:00"/>
    <d v="2028-03-03T00:00:00"/>
    <s v="SUSTCORPBOND"/>
    <x v="0"/>
    <s v="BO2491039"/>
    <s v="XS2308298962"/>
    <s v="VOLKSBANK NV DEVOBA 0 3/8 03/03/28"/>
    <s v="EUR"/>
    <s v="Maturity"/>
    <s v="Fixed"/>
    <x v="2"/>
    <s v="IG"/>
    <s v="BBB"/>
    <s v="A"/>
    <n v="3000000"/>
    <n v="95.66"/>
    <n v="0.12431"/>
    <n v="95.784319999999994"/>
    <n v="31754420.219999999"/>
    <n v="41266.47"/>
    <n v="31795686.699999999"/>
    <n v="1.0650367371575084E-2"/>
    <n v="0.375"/>
    <n v="124481.58"/>
    <n v="1.6685000000000001"/>
    <n v="1.6685000000000001"/>
    <n v="0"/>
    <n v="1.6647000000000001"/>
    <n v="0"/>
    <n v="1.6149199999999999"/>
    <n v="1.6674"/>
    <n v="1.6149"/>
    <n v="0"/>
    <n v="0"/>
    <n v="0.39201000000000003"/>
    <n v="3.0827100000000001"/>
    <n v="3.0827100000000001"/>
    <n v="0"/>
    <n v="3.0827100000000001"/>
    <n v="-1.5269999999999999"/>
    <n v="0.6411"/>
    <n v="-513460.5"/>
    <n v="-530156.30000000005"/>
    <n v="-513460.5"/>
    <m/>
    <m/>
    <n v="0.61236999999999997"/>
    <n v="0.62682000000000004"/>
    <n v="4.1799999999999997E-2"/>
    <s v="BOND"/>
    <n v="0"/>
    <n v="7010"/>
    <n v="282340"/>
    <s v="BO2491039"/>
    <n v="219539"/>
    <s v="VOLKSBANK NV DEVOBA 0 3/8 03/03/28"/>
    <s v="XS2308298962"/>
    <s v="EUR"/>
    <s v="BOND"/>
    <s v=" "/>
    <m/>
    <n v="10008"/>
    <s v="Financial"/>
    <n v="20051"/>
    <s v="Banks"/>
    <n v="675"/>
    <s v="Commer Banks Non-US"/>
    <s v="NL"/>
    <s v="Netherlands"/>
    <s v="Percent"/>
    <n v="500000000"/>
    <n v="1500000000"/>
    <s v="BMH3ZM2"/>
    <s v="BO2491039"/>
    <s v="SR NON-PREFERRED"/>
    <s v=" "/>
    <n v="107"/>
    <s v="GREEN"/>
    <s v="Finance"/>
    <x v="3"/>
    <s v="Bullet"/>
    <n v="0"/>
    <n v="50"/>
    <s v="IG"/>
    <s v="IKKE_MMI"/>
    <s v="GREEN"/>
    <s v=" "/>
    <s v=" "/>
    <n v="0"/>
    <s v="724500A1FNICHSDF2I11"/>
    <s v="N.A."/>
    <s v="DE21"/>
    <s v="de Volksbank NV"/>
  </r>
  <r>
    <d v="2026-06-30T00:00:00"/>
    <d v="2027-03-08T00:00:00"/>
    <d v="2028-03-08T00:00:00"/>
    <s v="SUSTCORPBOND"/>
    <x v="0"/>
    <s v="ZL3186216"/>
    <s v="XS2592650373"/>
    <s v="INTESA SANPAOLO ISPIM 5 03/08/28"/>
    <s v="EUR"/>
    <s v="Call"/>
    <s v="Multiple"/>
    <x v="3"/>
    <s v="IG"/>
    <s v="BBB"/>
    <s v="BBB"/>
    <n v="3700000"/>
    <n v="101.407"/>
    <n v="1.58904"/>
    <n v="102.99603999999999"/>
    <n v="41516641.640000001"/>
    <n v="650563.06999999995"/>
    <n v="42167204.710000001"/>
    <n v="1.4124438494794679E-2"/>
    <n v="5"/>
    <n v="2047030.37"/>
    <n v="0.68220000000000003"/>
    <n v="1.6843999999999999"/>
    <n v="0"/>
    <n v="0.68220000000000003"/>
    <n v="0"/>
    <n v="0.66320000000000001"/>
    <n v="0.68220000000000003"/>
    <n v="0.66320000000000001"/>
    <n v="0"/>
    <n v="0"/>
    <n v="4.9306299999999998"/>
    <n v="2.8418100000000002"/>
    <n v="3.6860499999999998"/>
    <n v="0"/>
    <n v="2.86496"/>
    <n v="-0.68310000000000004"/>
    <n v="1.4641999999999999"/>
    <n v="-279649.34999999998"/>
    <n v="-287661.21000000002"/>
    <n v="-279649.34999999998"/>
    <m/>
    <m/>
    <n v="0.46405000000000002"/>
    <n v="0.46706999999999999"/>
    <n v="1.0800000000000001E-2"/>
    <s v="BOND"/>
    <n v="0"/>
    <n v="7010"/>
    <n v="282347"/>
    <s v="ZL3186216"/>
    <n v="128042"/>
    <s v="INTESA SANPAOLO ISPIM 5 03/08/28"/>
    <s v="XS2592650373"/>
    <s v="EUR"/>
    <s v="BOND"/>
    <s v=" "/>
    <m/>
    <n v="10008"/>
    <s v="Financial"/>
    <n v="20051"/>
    <s v="Banks"/>
    <n v="675"/>
    <s v="Commer Banks Non-US"/>
    <s v="IT"/>
    <s v="Italy"/>
    <s v="Percent"/>
    <n v="1500000000"/>
    <n v="4250000000"/>
    <s v="BQMRY75"/>
    <s v="ZL3186216"/>
    <s v="SR NON-PREFERRED"/>
    <s v=" "/>
    <n v="28"/>
    <s v="GREEN"/>
    <s v="Finance"/>
    <x v="3"/>
    <s v="Bullet"/>
    <n v="0"/>
    <n v="50"/>
    <s v="IG"/>
    <s v="MMI"/>
    <s v="GREEN"/>
    <s v=" "/>
    <s v=" "/>
    <n v="0"/>
    <s v="2W8N8UU78PMDQKZENC08"/>
    <s v="N.A."/>
    <s v="IT21"/>
    <s v="Intesa Sanpaolo SpA"/>
  </r>
  <r>
    <d v="2026-06-30T00:00:00"/>
    <d v="2027-03-14T00:00:00"/>
    <d v="2028-03-14T00:00:00"/>
    <s v="SUSTCORPBOND"/>
    <x v="0"/>
    <s v="ZL4435141"/>
    <s v="XS2596599063"/>
    <s v="NATWEST GROUP NWG 4.699 03/14/28"/>
    <s v="EUR"/>
    <s v="Call"/>
    <s v="Multiple"/>
    <x v="2"/>
    <s v="IG"/>
    <s v="A"/>
    <s v="A"/>
    <n v="2000000"/>
    <n v="101.239"/>
    <n v="1.41614"/>
    <n v="102.65514"/>
    <n v="22404249.420000002"/>
    <n v="313391.94"/>
    <n v="22717641.359999999"/>
    <n v="7.60956127736938E-3"/>
    <n v="4.6989999999999998"/>
    <n v="1039891.43"/>
    <n v="0.6986"/>
    <n v="1.7008000000000001"/>
    <n v="0"/>
    <n v="0.6986"/>
    <n v="0"/>
    <n v="0.67915999999999999"/>
    <n v="0.6986"/>
    <n v="0.67920000000000003"/>
    <n v="0"/>
    <n v="0"/>
    <n v="4.6414900000000001"/>
    <n v="2.8394699999999999"/>
    <n v="3.4321000000000002"/>
    <n v="0"/>
    <n v="2.86205"/>
    <n v="-0.69730000000000003"/>
    <n v="1.4343999999999999"/>
    <n v="-154296.29999999999"/>
    <n v="-158712.24"/>
    <n v="-154296.29999999999"/>
    <m/>
    <m/>
    <n v="0.45865"/>
    <n v="0.46199000000000001"/>
    <n v="1.12E-2"/>
    <s v="BOND"/>
    <n v="0"/>
    <n v="7010"/>
    <n v="282378"/>
    <s v="ZL4435141"/>
    <n v="112194"/>
    <s v="NATWEST GROUP NWG 4.699 03/14/28"/>
    <s v="XS2596599063"/>
    <s v="EUR"/>
    <s v="BOND"/>
    <s v=" "/>
    <m/>
    <n v="10008"/>
    <s v="Financial"/>
    <n v="20051"/>
    <s v="Banks"/>
    <n v="713"/>
    <s v="Diversified Banking Inst"/>
    <s v="GB"/>
    <s v="United Kingdom"/>
    <s v="Percent"/>
    <n v="500000000"/>
    <n v="9400000000"/>
    <m/>
    <s v="ZL4435141"/>
    <s v="SR UNSECURED"/>
    <s v=" "/>
    <n v="62"/>
    <s v="SOCIAL"/>
    <s v="Finance"/>
    <x v="2"/>
    <s v="Bullet"/>
    <n v="0"/>
    <n v="50"/>
    <s v="IG"/>
    <s v="MMI"/>
    <s v="NOT_GREEN"/>
    <s v=" "/>
    <s v=" "/>
    <n v="0"/>
    <s v="2138005O9XJIJN4JPN90"/>
    <s v="N.A."/>
    <s v="GB21"/>
    <s v="NatWest Group PLC"/>
  </r>
  <r>
    <d v="2026-06-30T00:00:00"/>
    <m/>
    <m/>
    <s v="SUSTCORPBOND"/>
    <x v="1"/>
    <s v="SUSTAIN NOK"/>
    <m/>
    <s v="ODIN Sustainable Corporate Bond"/>
    <s v="NOK"/>
    <s v="(none)"/>
    <m/>
    <x v="0"/>
    <s v="IG"/>
    <m/>
    <m/>
    <n v="126678403.48999999"/>
    <n v="1"/>
    <n v="3.3899999999999998E-3"/>
    <n v="1.00339"/>
    <n v="123895972.52"/>
    <n v="419699"/>
    <n v="124315671.52"/>
    <n v="4.164110636214232E-2"/>
    <n v="4.25"/>
    <m/>
    <n v="0"/>
    <m/>
    <n v="0"/>
    <n v="0"/>
    <n v="0"/>
    <n v="0"/>
    <m/>
    <n v="0"/>
    <n v="0"/>
    <n v="0"/>
    <n v="4.25"/>
    <n v="4.25"/>
    <n v="4.25"/>
    <n v="0"/>
    <n v="4.25"/>
    <m/>
    <m/>
    <m/>
    <m/>
    <n v="0"/>
    <m/>
    <m/>
    <m/>
    <m/>
    <n v="0"/>
    <s v="CURRNTACC"/>
    <n v="0"/>
    <n v="7010"/>
    <n v="278712"/>
    <s v="SUSTAIN NOK"/>
    <s v="DNB DEPOTBANK"/>
    <s v="ODIN Sustainable Corporate Bond"/>
    <m/>
    <s v="NOK"/>
    <s v="CURRNTACC"/>
    <s v="BANK ACCOUNTS"/>
    <s v="Bank Accounts"/>
    <s v="BANK ACCOUNTS"/>
    <s v="Bank Accounts"/>
    <s v="BANK ACCOUNTS"/>
    <s v="Bank Accounts"/>
    <s v="BANK ACCOUNTS"/>
    <s v="Bank Accounts"/>
    <s v=" "/>
    <m/>
    <s v="Per unit"/>
    <m/>
    <m/>
    <m/>
    <m/>
    <s v=" "/>
    <s v=" "/>
    <n v="0"/>
    <s v=" "/>
    <s v=" "/>
    <x v="4"/>
    <s v=" "/>
    <n v="0"/>
    <s v=" "/>
    <s v=" "/>
    <s v=" "/>
    <s v=" "/>
    <s v=" "/>
    <s v=" "/>
    <n v="0"/>
    <m/>
    <s v="N.A."/>
    <m/>
    <s v="DNB DEPOTBANK"/>
  </r>
  <r>
    <d v="2026-06-30T00:00:00"/>
    <m/>
    <m/>
    <s v="SUSTCORPBOND"/>
    <x v="1"/>
    <s v="SUSTAIN EUR KU"/>
    <m/>
    <s v="ODIN Sustainable Corp Bond EUR KU"/>
    <s v="EUR"/>
    <s v="(none)"/>
    <m/>
    <x v="0"/>
    <s v="IG"/>
    <m/>
    <m/>
    <n v="58600.24"/>
    <n v="1"/>
    <n v="1.7799999999999999E-3"/>
    <n v="1.0017799999999999"/>
    <n v="648413.36"/>
    <n v="1155.52"/>
    <n v="649568.88"/>
    <n v="2.1758131127712273E-4"/>
    <n v="1.9330000000000001"/>
    <m/>
    <n v="0"/>
    <m/>
    <n v="0"/>
    <n v="0"/>
    <n v="0"/>
    <n v="0"/>
    <m/>
    <n v="0"/>
    <n v="0"/>
    <n v="0"/>
    <n v="1.9330000000000001"/>
    <n v="1.9330000000000001"/>
    <n v="1.9330000000000001"/>
    <n v="0"/>
    <n v="1.9330000000000001"/>
    <m/>
    <m/>
    <m/>
    <m/>
    <n v="0"/>
    <m/>
    <m/>
    <m/>
    <m/>
    <n v="0"/>
    <s v="CURRNTACC"/>
    <n v="0"/>
    <n v="7010"/>
    <n v="278713"/>
    <s v="SUSTAIN EUR KU"/>
    <s v="DNB DEPOTBANK"/>
    <s v="ODIN Sustainable Corp Bond EUR KU"/>
    <m/>
    <s v="EUR"/>
    <s v="CURRNTACC"/>
    <s v="BANK ACCOUNTS"/>
    <s v="Bank Accounts"/>
    <s v="BANK ACCOUNTS"/>
    <s v="Bank Accounts"/>
    <s v="BANK ACCOUNTS"/>
    <s v="Bank Accounts"/>
    <s v="BANK ACCOUNTS"/>
    <s v="Bank Accounts"/>
    <s v=" "/>
    <m/>
    <s v="Per unit"/>
    <m/>
    <m/>
    <m/>
    <m/>
    <s v=" "/>
    <s v=" "/>
    <n v="0"/>
    <s v=" "/>
    <s v=" "/>
    <x v="4"/>
    <s v=" "/>
    <n v="0"/>
    <s v=" "/>
    <s v=" "/>
    <s v=" "/>
    <s v=" "/>
    <s v=" "/>
    <s v=" "/>
    <n v="0"/>
    <m/>
    <s v="N.A."/>
    <m/>
    <s v="DNB DEPOTBANK"/>
  </r>
  <r>
    <d v="2026-06-30T00:00:00"/>
    <m/>
    <m/>
    <s v="SUSTCORPBOND"/>
    <x v="1"/>
    <s v="SUSTAIN EUR VP"/>
    <m/>
    <s v="ODIN Sustainable Corporate Bond EUR VP"/>
    <s v="EUR"/>
    <s v="(none)"/>
    <m/>
    <x v="0"/>
    <s v="IG"/>
    <m/>
    <m/>
    <n v="3384044.68"/>
    <n v="1"/>
    <n v="1.6999999999999999E-3"/>
    <n v="1.0017"/>
    <n v="37444552.520000003"/>
    <n v="63739.55"/>
    <n v="37508292.07"/>
    <n v="1.2563876786024454E-2"/>
    <n v="1.9330000000000001"/>
    <m/>
    <n v="0"/>
    <m/>
    <n v="0"/>
    <n v="0"/>
    <n v="0"/>
    <n v="0"/>
    <m/>
    <n v="0"/>
    <n v="0"/>
    <n v="0"/>
    <n v="1.9330000000000001"/>
    <n v="1.9330000000000001"/>
    <n v="1.9330000000000001"/>
    <n v="0"/>
    <n v="1.9330000000000001"/>
    <m/>
    <m/>
    <m/>
    <m/>
    <n v="0"/>
    <m/>
    <m/>
    <m/>
    <m/>
    <n v="0"/>
    <s v="CURRNTACC"/>
    <n v="0"/>
    <n v="7010"/>
    <n v="278714"/>
    <s v="SUSTAIN EUR VP"/>
    <s v="DNB DEPOTBANK"/>
    <s v="ODIN Sustainable Corporate Bond EUR VP"/>
    <m/>
    <s v="EUR"/>
    <s v="CURRNTACC"/>
    <s v="BANK ACCOUNTS"/>
    <s v="Bank Accounts"/>
    <s v="BANK ACCOUNTS"/>
    <s v="Bank Accounts"/>
    <s v="BANK ACCOUNTS"/>
    <s v="Bank Accounts"/>
    <s v="BANK ACCOUNTS"/>
    <s v="Bank Accounts"/>
    <s v=" "/>
    <m/>
    <s v="Per unit"/>
    <m/>
    <m/>
    <m/>
    <m/>
    <s v=" "/>
    <s v=" "/>
    <n v="0"/>
    <s v=" "/>
    <s v=" "/>
    <x v="4"/>
    <s v=" "/>
    <n v="0"/>
    <s v=" "/>
    <s v=" "/>
    <s v=" "/>
    <s v=" "/>
    <s v=" "/>
    <s v=" "/>
    <n v="0"/>
    <m/>
    <s v="N.A."/>
    <m/>
    <s v="DNB DEPOTBANK"/>
  </r>
  <r>
    <d v="2026-06-30T00:00:00"/>
    <m/>
    <m/>
    <s v="SUSTCORPBOND"/>
    <x v="1"/>
    <s v="SUSTAIN SEK KU"/>
    <m/>
    <s v="ODIN Sustainable Corporate Bond SEK KU"/>
    <s v="SEK"/>
    <s v="(none)"/>
    <m/>
    <x v="0"/>
    <s v="IG"/>
    <m/>
    <m/>
    <n v="8314136.3799999999"/>
    <n v="1"/>
    <n v="8.4999999999999995E-4"/>
    <n v="1.00085"/>
    <n v="8314136.3799999999"/>
    <n v="7094.92"/>
    <n v="8321231.2999999998"/>
    <n v="2.7873016602861832E-3"/>
    <n v="1.746"/>
    <m/>
    <n v="0"/>
    <m/>
    <n v="0"/>
    <n v="0"/>
    <n v="0"/>
    <n v="0"/>
    <m/>
    <n v="0"/>
    <n v="0"/>
    <n v="0"/>
    <n v="1.746"/>
    <n v="1.746"/>
    <n v="1.746"/>
    <n v="0"/>
    <n v="1.746"/>
    <m/>
    <m/>
    <m/>
    <m/>
    <n v="0"/>
    <m/>
    <m/>
    <m/>
    <m/>
    <n v="0"/>
    <s v="CURRNTACC"/>
    <n v="0"/>
    <n v="7010"/>
    <n v="278715"/>
    <s v="SUSTAIN SEK KU"/>
    <s v="DNB DEPOTBANK"/>
    <s v="ODIN Sustainable Corporate Bond SEK KU"/>
    <m/>
    <s v="SEK"/>
    <s v="CURRNTACC"/>
    <s v="BANK ACCOUNTS"/>
    <s v="Bank Accounts"/>
    <s v="BANK ACCOUNTS"/>
    <s v="Bank Accounts"/>
    <s v="BANK ACCOUNTS"/>
    <s v="Bank Accounts"/>
    <s v="BANK ACCOUNTS"/>
    <s v="Bank Accounts"/>
    <s v=" "/>
    <m/>
    <s v="Per unit"/>
    <m/>
    <m/>
    <m/>
    <m/>
    <s v=" "/>
    <s v=" "/>
    <n v="0"/>
    <s v=" "/>
    <s v=" "/>
    <x v="4"/>
    <s v=" "/>
    <n v="0"/>
    <s v=" "/>
    <s v=" "/>
    <s v=" "/>
    <s v=" "/>
    <s v=" "/>
    <s v=" "/>
    <n v="0"/>
    <m/>
    <s v="N.A."/>
    <m/>
    <s v="DNB DEPOTBANK"/>
  </r>
  <r>
    <d v="2026-06-30T00:00:00"/>
    <m/>
    <m/>
    <s v="SUSTCORPBOND"/>
    <x v="1"/>
    <s v="SUSTAIN SEK VP"/>
    <m/>
    <s v="ODIN Sustainable Corporate Bond SEK VP"/>
    <s v="SEK"/>
    <s v="(none)"/>
    <m/>
    <x v="0"/>
    <s v="IG"/>
    <m/>
    <m/>
    <n v="-30518849.449999999"/>
    <n v="1"/>
    <n v="-3.6000000000000002E-4"/>
    <n v="0.99963999999999997"/>
    <n v="-30518849.449999999"/>
    <n v="11065.68"/>
    <n v="-30507783.77"/>
    <n v="-1.0218967997413181E-2"/>
    <n v="1.746"/>
    <m/>
    <n v="0"/>
    <m/>
    <n v="0"/>
    <n v="0"/>
    <n v="0"/>
    <n v="0"/>
    <m/>
    <n v="0"/>
    <n v="0"/>
    <n v="0"/>
    <n v="1.746"/>
    <n v="1.746"/>
    <n v="1.746"/>
    <n v="0"/>
    <n v="1.746"/>
    <m/>
    <m/>
    <m/>
    <m/>
    <n v="0"/>
    <m/>
    <m/>
    <m/>
    <m/>
    <n v="0"/>
    <s v="CURRNTACC"/>
    <n v="0"/>
    <n v="7010"/>
    <n v="278716"/>
    <s v="SUSTAIN SEK VP"/>
    <s v="DNB DEPOTBANK"/>
    <s v="ODIN Sustainable Corporate Bond SEK VP"/>
    <m/>
    <s v="SEK"/>
    <s v="CURRNTACC"/>
    <s v="BANK ACCOUNTS"/>
    <s v="Bank Accounts"/>
    <s v="BANK ACCOUNTS"/>
    <s v="Bank Accounts"/>
    <s v="BANK ACCOUNTS"/>
    <s v="Bank Accounts"/>
    <s v="BANK ACCOUNTS"/>
    <s v="Bank Accounts"/>
    <s v=" "/>
    <m/>
    <s v="Per unit"/>
    <m/>
    <m/>
    <m/>
    <m/>
    <s v=" "/>
    <s v=" "/>
    <n v="0"/>
    <s v=" "/>
    <s v=" "/>
    <x v="4"/>
    <s v=" "/>
    <n v="0"/>
    <s v=" "/>
    <s v=" "/>
    <s v=" "/>
    <s v=" "/>
    <s v=" "/>
    <s v=" "/>
    <n v="0"/>
    <m/>
    <s v="N.A."/>
    <m/>
    <s v="DNB DEPOTBANK"/>
  </r>
  <r>
    <d v="2026-06-30T00:00:00"/>
    <d v="2027-06-14T00:00:00"/>
    <d v="2027-06-14T00:00:00"/>
    <s v="SUSTCORPBOND"/>
    <x v="0"/>
    <s v="BW9516624"/>
    <s v="NO0012541442"/>
    <s v="STATKRAFT AS STATK Float 06/14/27"/>
    <s v="NOK"/>
    <s v="Maturity"/>
    <s v="Floating"/>
    <x v="2"/>
    <s v="IG"/>
    <s v="BBB"/>
    <s v="A"/>
    <n v="18000000"/>
    <n v="100.74401"/>
    <n v="0.25783"/>
    <n v="101.00184"/>
    <n v="17735618.82"/>
    <n v="45390.63"/>
    <n v="17781009.449999999"/>
    <n v="5.9559739868725097E-3"/>
    <n v="5.46"/>
    <n v="242973.35"/>
    <n v="0.95"/>
    <n v="0.95"/>
    <n v="7.1679999999999994E-2"/>
    <n v="0.2"/>
    <n v="7.0849999999999996E-2"/>
    <n v="0.19101000000000001"/>
    <n v="0.93049999999999999"/>
    <n v="0.92989999999999995"/>
    <n v="1.0330900000000001"/>
    <n v="16.62622"/>
    <n v="5.4196799999999996"/>
    <n v="4.7054600000000004"/>
    <n v="4.7054600000000004"/>
    <n v="4.7119999999999997"/>
    <n v="4.7054600000000004"/>
    <n v="-0.93920000000000003"/>
    <n v="1.0648"/>
    <n v="-165343.79999999999"/>
    <n v="-42282.76"/>
    <n v="-165343.79999999999"/>
    <n v="4.75"/>
    <n v="0.18"/>
    <n v="0.37514999999999998"/>
    <n v="0.26695999999999998"/>
    <n v="8.8000000000000005E-3"/>
    <s v="BOND"/>
    <n v="0"/>
    <n v="7010"/>
    <n v="278727"/>
    <s v="BW9516624"/>
    <n v="9311443"/>
    <s v="STATKRAFT AS STATK Float 06/14/27"/>
    <s v="NO0012541442"/>
    <s v="NOK"/>
    <s v="BOND"/>
    <s v=" "/>
    <m/>
    <n v="10014"/>
    <s v="Utilities"/>
    <n v="20110"/>
    <s v="Electric"/>
    <n v="264"/>
    <s v="Electric-Generation"/>
    <s v="NO"/>
    <s v="Norway"/>
    <s v="Percent"/>
    <n v="1500000000"/>
    <n v="1500000000"/>
    <m/>
    <s v="BW9516624"/>
    <s v="SR UNSECURED"/>
    <s v=" "/>
    <n v="43"/>
    <s v="GREEN"/>
    <s v="Non-Financial Company"/>
    <x v="0"/>
    <s v="Bullet"/>
    <n v="0"/>
    <n v="100"/>
    <s v="IG"/>
    <s v="MMI"/>
    <s v="GREEN"/>
    <s v=" "/>
    <s v=" "/>
    <n v="52049083333"/>
    <s v="529900TH4OAW7WYG1777"/>
    <s v="N.A."/>
    <s v="NO21"/>
    <s v="Statkraft AS"/>
  </r>
  <r>
    <d v="2026-06-30T00:00:00"/>
    <d v="2028-06-14T00:00:00"/>
    <d v="2028-06-14T00:00:00"/>
    <s v="SUSTCORPBOND"/>
    <x v="0"/>
    <s v="BX0410650"/>
    <s v="XS2490471807"/>
    <s v="ORSTED A/S ORSTED 2 1/4 06/14/28"/>
    <s v="EUR"/>
    <s v="Maturity"/>
    <s v="Fixed"/>
    <x v="3"/>
    <s v="IG"/>
    <s v="BBB"/>
    <s v="BBB"/>
    <n v="2900000"/>
    <n v="98.468999999999994"/>
    <n v="0.11096"/>
    <n v="98.57996"/>
    <n v="31597307.879999999"/>
    <n v="35605.160000000003"/>
    <n v="31632913.039999999"/>
    <n v="1.0595844275603835E-2"/>
    <n v="2.25"/>
    <n v="721993.14"/>
    <n v="1.9507000000000001"/>
    <n v="1.9507000000000001"/>
    <n v="0"/>
    <n v="1.9285000000000001"/>
    <n v="0"/>
    <n v="1.8710599999999999"/>
    <n v="1.9312"/>
    <n v="1.8711"/>
    <n v="0"/>
    <n v="0"/>
    <n v="2.28498"/>
    <n v="3.0697199999999998"/>
    <n v="3.0697199999999998"/>
    <n v="0"/>
    <n v="3.0697199999999998"/>
    <n v="-1.8185"/>
    <n v="0.53800000000000003"/>
    <n v="-591874.27"/>
    <n v="-610888.85"/>
    <n v="-591874.27"/>
    <m/>
    <m/>
    <n v="0.60267000000000004"/>
    <n v="0.61943999999999999"/>
    <n v="5.3400000000000003E-2"/>
    <s v="BOND"/>
    <n v="0"/>
    <n v="7010"/>
    <n v="278790"/>
    <s v="BX0410650"/>
    <n v="183932"/>
    <s v="ORSTED A/S ORSTED 2 1/4 06/14/28"/>
    <s v="XS2490471807"/>
    <s v="EUR"/>
    <s v="BOND"/>
    <s v=" "/>
    <m/>
    <n v="10014"/>
    <s v="Utilities"/>
    <n v="20110"/>
    <s v="Electric"/>
    <n v="264"/>
    <s v="Electric-Generation"/>
    <s v="DK"/>
    <s v="Denmark"/>
    <s v="Percent"/>
    <n v="600000000"/>
    <n v="600000000"/>
    <s v="BPQCMF3"/>
    <s v="BX0410650"/>
    <s v="COMPANY GUARNT"/>
    <s v=" "/>
    <n v="28"/>
    <s v="GREEN"/>
    <s v="Non-Financial Company"/>
    <x v="0"/>
    <s v="Bullet"/>
    <n v="0"/>
    <n v="100"/>
    <s v="IG"/>
    <s v="IKKE_MMI"/>
    <s v="GREEN"/>
    <s v="2B"/>
    <s v=" "/>
    <n v="0"/>
    <s v="W9NG6WMZIYEU8VEDOG48"/>
    <s v="N.A."/>
    <s v="DE21"/>
    <s v="Orsted AS"/>
  </r>
  <r>
    <d v="2026-06-30T00:00:00"/>
    <d v="2027-06-16T00:00:00"/>
    <d v="2027-06-16T00:00:00"/>
    <s v="SUSTCORPBOND"/>
    <x v="0"/>
    <s v="BX0548657"/>
    <s v="NO0012548850"/>
    <s v="BANE NOR BANEDM Float 06/16/27"/>
    <s v="NOK"/>
    <s v="Maturity"/>
    <s v="Floating"/>
    <x v="2"/>
    <s v="IG"/>
    <s v="A"/>
    <s v="A"/>
    <n v="18000000"/>
    <n v="101.01291000000001"/>
    <n v="0.25867000000000001"/>
    <n v="101.27158"/>
    <n v="17782957.690000001"/>
    <n v="45537.33"/>
    <n v="17828495.02"/>
    <n v="5.9718798790811102E-3"/>
    <n v="5.82"/>
    <n v="261839.66"/>
    <n v="0.9556"/>
    <n v="0.9556"/>
    <n v="7.6359999999999997E-2"/>
    <n v="0.20555999999999999"/>
    <n v="7.5459999999999999E-2"/>
    <n v="0.19617000000000001"/>
    <n v="0.93459999999999999"/>
    <n v="0.93410000000000004"/>
    <n v="1.0360799999999999"/>
    <n v="21.705749999999998"/>
    <n v="5.7616399999999999"/>
    <n v="4.78376"/>
    <n v="4.78376"/>
    <n v="4.7629999999999999"/>
    <n v="4.78376"/>
    <n v="-0.94599999999999995"/>
    <n v="1.0571999999999999"/>
    <n v="-166530.42000000001"/>
    <n v="-43577.94"/>
    <n v="-166530.42000000001"/>
    <n v="4.75"/>
    <n v="0.26"/>
    <n v="0.45595000000000002"/>
    <n v="0.34516999999999998"/>
    <n v="8.8000000000000005E-3"/>
    <s v="BOND"/>
    <n v="0"/>
    <n v="7010"/>
    <n v="278795"/>
    <s v="BX0548657"/>
    <n v="55857558"/>
    <s v="BANE NOR BANEDM Float 06/16/27"/>
    <s v="NO0012548850"/>
    <s v="NOK"/>
    <s v="BOND"/>
    <s v=" "/>
    <m/>
    <n v="10008"/>
    <s v="Financial"/>
    <n v="20058"/>
    <s v="Real Estate"/>
    <n v="672"/>
    <s v="Real Estate Oper/Development"/>
    <s v="NO"/>
    <s v="Norway"/>
    <s v="Percent"/>
    <n v="750000000"/>
    <n v="6100000000"/>
    <m/>
    <s v="BX0548657"/>
    <s v="SR UNSECURED"/>
    <s v=" "/>
    <n v="100"/>
    <s v="GREEN"/>
    <s v="Non-Financial Company"/>
    <x v="0"/>
    <s v="Bullet"/>
    <n v="0"/>
    <n v="50"/>
    <s v="IG"/>
    <s v="MMI"/>
    <s v="GREEN"/>
    <s v=" "/>
    <s v=" "/>
    <n v="10650000000"/>
    <s v="549300F07QRX46LXVI35"/>
    <s v="N.A."/>
    <s v="NO21"/>
    <s v="Bane Nor Eiendom AS"/>
  </r>
  <r>
    <d v="2026-06-30T00:00:00"/>
    <d v="2027-06-16T00:00:00"/>
    <d v="2027-06-16T00:00:00"/>
    <s v="SUSTCORPBOND"/>
    <x v="0"/>
    <s v="BX0687612"/>
    <s v="NO0012549585"/>
    <s v="BRAGE FINANS SA BRAGFI Float 06/16/27"/>
    <s v="NOK"/>
    <s v="Maturity"/>
    <s v="Floating"/>
    <x v="2"/>
    <s v="IG"/>
    <s v="A"/>
    <s v="NR"/>
    <n v="20000000"/>
    <n v="100.99276"/>
    <n v="0.25600000000000001"/>
    <n v="101.24876"/>
    <n v="19754900.399999999"/>
    <n v="50075.42"/>
    <n v="19804975.809999999"/>
    <n v="6.6339271157071066E-3"/>
    <n v="5.76"/>
    <n v="287933.64"/>
    <n v="0.9556"/>
    <n v="0.9556"/>
    <n v="7.6249999999999998E-2"/>
    <n v="0.20555999999999999"/>
    <n v="7.5370000000000006E-2"/>
    <n v="0.19624"/>
    <n v="0.93479999999999996"/>
    <n v="0.93430000000000002"/>
    <n v="1.03654"/>
    <n v="17.419270000000001"/>
    <n v="5.7033800000000001"/>
    <n v="4.7453099999999999"/>
    <n v="4.7453099999999999"/>
    <n v="4.72"/>
    <n v="4.7453099999999999"/>
    <n v="-0.94599999999999995"/>
    <n v="1.0571999999999999"/>
    <n v="-185034.44"/>
    <n v="-48383.55"/>
    <n v="-185034.44"/>
    <n v="4.75"/>
    <n v="0.22"/>
    <n v="0.41758000000000001"/>
    <n v="0.30673"/>
    <n v="8.8000000000000005E-3"/>
    <s v="BOND"/>
    <n v="0"/>
    <n v="7010"/>
    <n v="278803"/>
    <s v="BX0687612"/>
    <n v="40234963"/>
    <s v="BRAGE FINANS SA BRAGFI Float 06/16/27"/>
    <s v="NO0012549585"/>
    <s v="NOK"/>
    <s v="BOND"/>
    <s v=" "/>
    <m/>
    <n v="10008"/>
    <s v="Financial"/>
    <n v="20054"/>
    <s v="Diversified Finan Serv"/>
    <n v="157"/>
    <s v="Finance-Consumer Loans"/>
    <s v="NO"/>
    <s v="Norway"/>
    <s v="Percent"/>
    <n v="400000000"/>
    <n v="17900000000"/>
    <m/>
    <s v="BX0687612"/>
    <s v="SR UNSECURED"/>
    <s v=" "/>
    <n v="100"/>
    <s v="GREEN"/>
    <s v="Finance"/>
    <x v="0"/>
    <s v="Bullet"/>
    <n v="0"/>
    <n v="50"/>
    <s v="IG"/>
    <s v="MMI"/>
    <s v="GREEN"/>
    <s v=" "/>
    <s v=" "/>
    <n v="25912000000"/>
    <s v="5967007LIEEXZX5ZV433"/>
    <s v="N.A."/>
    <s v="NO21"/>
    <s v="Brage Finans AS"/>
  </r>
  <r>
    <d v="2026-06-30T00:00:00"/>
    <d v="2027-06-11T00:00:00"/>
    <d v="2027-06-11T00:00:00"/>
    <s v="SUSTCORPBOND"/>
    <x v="0"/>
    <s v="BJ8713999"/>
    <s v="XS2187707893"/>
    <s v="ELLEVIO AB ELLEVI Float 06/11/27"/>
    <s v="SEK"/>
    <s v="Maturity"/>
    <s v="Floating"/>
    <x v="3"/>
    <s v="IG"/>
    <s v="BBB"/>
    <s v="BBB"/>
    <n v="6000000"/>
    <n v="101.04485"/>
    <n v="0.20322999999999999"/>
    <n v="101.24808"/>
    <n v="6062691"/>
    <n v="12194"/>
    <n v="6074885"/>
    <n v="2.0348595581699104E-3"/>
    <n v="3.484"/>
    <n v="53421.33"/>
    <n v="0.9425"/>
    <n v="0.9425"/>
    <n v="6.2330000000000003E-2"/>
    <n v="0.19452"/>
    <n v="6.1960000000000001E-2"/>
    <n v="0.18995000000000001"/>
    <n v="0.92920000000000003"/>
    <n v="0.92390000000000005"/>
    <n v="1.0418499999999999"/>
    <n v="37.84384"/>
    <n v="3.4479700000000002"/>
    <n v="2.4072900000000002"/>
    <n v="2.4072900000000002"/>
    <n v="2.3780000000000001"/>
    <n v="2.4072900000000002"/>
    <n v="-0.9355"/>
    <n v="1.069"/>
    <n v="-56127.97"/>
    <n v="-13078.85"/>
    <n v="-56127.97"/>
    <n v="2.2200000000000002"/>
    <n v="0.28000000000000003"/>
    <n v="0.78952999999999995"/>
    <n v="0.68403999999999998"/>
    <n v="1.09E-2"/>
    <s v="BOND"/>
    <n v="0"/>
    <n v="7010"/>
    <n v="279101"/>
    <s v="BJ8713999"/>
    <n v="48126056"/>
    <s v="ELLEVIO AB ELLEVI Float 06/11/27"/>
    <s v="XS2187707893"/>
    <s v="SEK"/>
    <s v="BOND"/>
    <s v=" "/>
    <m/>
    <n v="10014"/>
    <s v="Utilities"/>
    <n v="20110"/>
    <s v="Electric"/>
    <n v="263"/>
    <s v="Electric-Distribution"/>
    <s v="SE"/>
    <s v="Sweden"/>
    <s v="Percent"/>
    <n v="1000000000"/>
    <n v="4000000000"/>
    <s v="BK7Z4G1"/>
    <s v="BJ8713999"/>
    <s v="SR SECURED"/>
    <s v=" "/>
    <n v="18"/>
    <s v="GREEN"/>
    <s v="Non-Financial Company"/>
    <x v="5"/>
    <s v="Bullet"/>
    <n v="0"/>
    <n v="100"/>
    <s v="IG"/>
    <s v="MMI"/>
    <s v="GREEN"/>
    <s v=" "/>
    <s v=" "/>
    <n v="0"/>
    <s v="635400VVAMAJWNK9IT79"/>
    <s v="N.A."/>
    <s v="IE21"/>
    <s v="Ellevio AB"/>
  </r>
  <r>
    <d v="2026-06-30T00:00:00"/>
    <d v="2027-07-27T00:00:00"/>
    <d v="2027-07-27T00:00:00"/>
    <s v="SUSTCORPBOND"/>
    <x v="0"/>
    <s v="BT6543834"/>
    <s v="XS2436853035"/>
    <s v="OP CORPORATE BK OPBANK 0 5/8 07/27/27"/>
    <s v="EUR"/>
    <s v="Maturity"/>
    <s v="Fixed"/>
    <x v="2"/>
    <s v="IG"/>
    <s v="BBB"/>
    <s v="A"/>
    <n v="1500000"/>
    <n v="97.620999999999995"/>
    <n v="0.58218999999999999"/>
    <n v="98.203190000000006"/>
    <n v="16202687.939999999"/>
    <n v="96629.57"/>
    <n v="16299317.51"/>
    <n v="5.4596625330141542E-3"/>
    <n v="0.625"/>
    <n v="103734.65"/>
    <n v="1.0685"/>
    <n v="1.0685"/>
    <n v="0"/>
    <n v="1.0621"/>
    <n v="0"/>
    <n v="1.0319799999999999"/>
    <n v="1.0621"/>
    <n v="1.032"/>
    <n v="0"/>
    <n v="0"/>
    <n v="0.64022999999999997"/>
    <n v="2.9181699999999999"/>
    <n v="2.9181699999999999"/>
    <n v="0"/>
    <n v="2.9181599999999999"/>
    <n v="-1.0034000000000001"/>
    <n v="0.97699999999999998"/>
    <n v="-168213.01"/>
    <n v="-173121.67"/>
    <n v="-168213.01"/>
    <m/>
    <m/>
    <n v="0.47371000000000002"/>
    <n v="0.48481000000000002"/>
    <n v="2.07E-2"/>
    <s v="BOND"/>
    <n v="0"/>
    <n v="7010"/>
    <n v="279194"/>
    <s v="BT6543834"/>
    <n v="125327"/>
    <s v="OP CORPORATE BK OPBANK 0 5/8 07/27/27"/>
    <s v="XS2436853035"/>
    <s v="EUR"/>
    <s v="BOND"/>
    <s v=" "/>
    <m/>
    <n v="10008"/>
    <s v="Financial"/>
    <n v="20051"/>
    <s v="Banks"/>
    <n v="675"/>
    <s v="Commer Banks Non-US"/>
    <s v="FI"/>
    <s v="Finland"/>
    <s v="Percent"/>
    <n v="500000000"/>
    <n v="5000000000"/>
    <s v="BNGG0D5"/>
    <s v="BT6543834"/>
    <s v="SR NON-PREFERRED"/>
    <s v=" "/>
    <n v="18"/>
    <s v="GREEN"/>
    <s v="Finance"/>
    <x v="3"/>
    <s v="Bullet"/>
    <n v="0"/>
    <n v="50"/>
    <s v="IG"/>
    <s v="MMI"/>
    <s v="GREEN"/>
    <s v=" "/>
    <s v=" "/>
    <n v="0"/>
    <s v="549300NQ588N7RWKBP98"/>
    <s v="N.A."/>
    <s v="IE21"/>
    <s v="OP Corporate Bank plc"/>
  </r>
  <r>
    <d v="2026-06-30T00:00:00"/>
    <d v="2028-06-06T00:00:00"/>
    <d v="2028-06-06T00:00:00"/>
    <s v="SUSTCORPBOND"/>
    <x v="0"/>
    <s v="ZK8294702"/>
    <s v="NO0012933516"/>
    <s v="NORDEA BANK ABP NDASS Float 06/06/28"/>
    <s v="NOK"/>
    <s v="Maturity"/>
    <s v="Floating"/>
    <x v="0"/>
    <s v="IG"/>
    <s v="A"/>
    <s v="AA"/>
    <n v="30000000"/>
    <n v="102.10145"/>
    <n v="0.40400000000000003"/>
    <n v="102.50545"/>
    <n v="29957652.039999999"/>
    <n v="118537.9"/>
    <n v="30076189.940000001"/>
    <n v="1.0074400185804787E-2"/>
    <n v="6.06"/>
    <n v="449456.2"/>
    <n v="1.9278"/>
    <n v="1.9278"/>
    <n v="7.0129999999999998E-2"/>
    <n v="0.18056"/>
    <n v="6.9269999999999998E-2"/>
    <n v="0.17199999999999999"/>
    <n v="1.8292999999999999"/>
    <n v="1.8268"/>
    <n v="1.91964"/>
    <n v="37.016440000000003"/>
    <n v="5.93527"/>
    <n v="4.9737900000000002"/>
    <n v="4.9737900000000002"/>
    <n v="4.9240000000000004"/>
    <n v="4.9737900000000002"/>
    <n v="-1.8727"/>
    <n v="0.53400000000000003"/>
    <n v="-549440.82999999996"/>
    <n v="-83488.95"/>
    <n v="-549440.82999999996"/>
    <n v="4.62"/>
    <n v="0.36"/>
    <n v="0.63644000000000001"/>
    <n v="0.67306999999999995"/>
    <n v="3.4500000000000003E-2"/>
    <s v="BOND"/>
    <n v="0"/>
    <n v="7010"/>
    <n v="283094"/>
    <s v="ZK8294702"/>
    <n v="61564243"/>
    <s v="NORDEA BANK ABP NDASS Float 06/06/28"/>
    <s v="NO0012933516"/>
    <s v="NOK"/>
    <s v="BOND"/>
    <s v=" "/>
    <m/>
    <n v="10008"/>
    <s v="Financial"/>
    <n v="20051"/>
    <s v="Banks"/>
    <n v="675"/>
    <s v="Commer Banks Non-US"/>
    <s v="FI"/>
    <s v="Finland"/>
    <s v="Percent"/>
    <n v="850000000"/>
    <n v="36050000000"/>
    <m/>
    <s v="ZK8294702"/>
    <s v="SR NON-PREFERRED"/>
    <s v=" "/>
    <n v="43"/>
    <s v="GREEN"/>
    <s v="Finance"/>
    <x v="3"/>
    <s v="Bullet"/>
    <n v="0"/>
    <n v="50"/>
    <s v="IG"/>
    <s v="MMI"/>
    <s v="GREEN"/>
    <s v=" "/>
    <s v=" "/>
    <n v="466512105733"/>
    <s v="529900ODI3047E2LIV03"/>
    <s v="N.A."/>
    <s v="NO21"/>
    <s v="Nordea Bank Abp"/>
  </r>
  <r>
    <d v="2026-06-30T00:00:00"/>
    <d v="2028-06-20T00:00:00"/>
    <d v="2028-06-20T00:00:00"/>
    <s v="SUSTCORPBOND"/>
    <x v="0"/>
    <s v="ZK9549765"/>
    <s v="NO0012943838"/>
    <s v="BORREGAARD ASA BRGNO Float 06/20/28"/>
    <s v="NOK"/>
    <s v="Maturity"/>
    <s v="Floating"/>
    <x v="2"/>
    <s v="IG"/>
    <s v="A"/>
    <s v="NR"/>
    <n v="20000000"/>
    <n v="101.68326999999999"/>
    <n v="0.16111"/>
    <n v="101.84438"/>
    <n v="19889969.050000001"/>
    <n v="31514.47"/>
    <n v="19921483.530000001"/>
    <n v="6.672952849962584E-3"/>
    <n v="5.8"/>
    <n v="286781.73"/>
    <n v="1.9666999999999999"/>
    <n v="1.9666999999999999"/>
    <n v="0.10514999999999999"/>
    <n v="0.21944"/>
    <n v="0.10387"/>
    <n v="0.20907999999999999"/>
    <n v="1.8706"/>
    <n v="1.8695999999999999"/>
    <n v="1.9616400000000001"/>
    <n v="37.088769999999997"/>
    <n v="5.7039900000000001"/>
    <n v="4.9549799999999999"/>
    <n v="4.9549799999999999"/>
    <n v="4.9219999999999997"/>
    <n v="4.9549799999999999"/>
    <n v="-1.9041999999999999"/>
    <n v="0.5252"/>
    <n v="-372451.6"/>
    <n v="-62243.15"/>
    <n v="-372451.6"/>
    <n v="4.6100000000000003"/>
    <n v="0.4"/>
    <n v="0.67130999999999996"/>
    <n v="0.65742999999999996"/>
    <n v="3.61E-2"/>
    <s v="BOND"/>
    <n v="0"/>
    <n v="7010"/>
    <n v="283146"/>
    <s v="ZK9549765"/>
    <n v="32593414"/>
    <s v="BORREGAARD ASA BRGNO Float 06/20/28"/>
    <s v="NO0012943838"/>
    <s v="NOK"/>
    <s v="BOND"/>
    <s v=" "/>
    <m/>
    <n v="10002"/>
    <s v="Basic Materials"/>
    <n v="20010"/>
    <s v="Chemicals"/>
    <n v="4"/>
    <s v="Chemicals-Specialty"/>
    <s v="NO"/>
    <s v="Norway"/>
    <s v="Percent"/>
    <n v="500000000"/>
    <n v="900000000"/>
    <m/>
    <s v="ZK9549765"/>
    <s v="SR UNSECURED"/>
    <s v=" "/>
    <n v="43"/>
    <s v="GREEN"/>
    <s v="Non-Financial Company"/>
    <x v="0"/>
    <s v="Bullet"/>
    <n v="0"/>
    <n v="50"/>
    <s v="IG"/>
    <s v="MMI"/>
    <s v="GREEN"/>
    <s v=" "/>
    <s v=" "/>
    <n v="800000000"/>
    <s v="5967007LIEEXZXGYXC05"/>
    <s v="N.A."/>
    <s v="NO21"/>
    <s v="Borregaard ASA"/>
  </r>
  <r>
    <d v="2026-06-30T00:00:00"/>
    <d v="2028-05-24T00:00:00"/>
    <d v="2033-08-24T00:00:00"/>
    <s v="SUSTCORPBOND"/>
    <x v="0"/>
    <s v="BY5001049"/>
    <s v="XS2524746687"/>
    <s v="ING GROEP NV INTNED 4 1/8 08/24/33"/>
    <s v="EUR"/>
    <s v="Call"/>
    <s v="Multiple"/>
    <x v="2"/>
    <s v="IG"/>
    <s v="A"/>
    <s v="A"/>
    <n v="4500000"/>
    <n v="101.27800000000001"/>
    <n v="3.52603"/>
    <n v="104.80403"/>
    <n v="50428980.32"/>
    <n v="1755701.76"/>
    <n v="52184682.079999998"/>
    <n v="1.7479919228190501E-2"/>
    <n v="4.125"/>
    <n v="2053946.01"/>
    <n v="1.8948"/>
    <n v="7.1452"/>
    <n v="0"/>
    <n v="1.7979000000000001"/>
    <n v="0"/>
    <n v="1.7384999999999999"/>
    <n v="1.7988999999999999"/>
    <n v="1.7384999999999999"/>
    <n v="0"/>
    <n v="0"/>
    <n v="4.0729499999999996"/>
    <n v="3.4063599999999998"/>
    <n v="4.72478"/>
    <n v="0"/>
    <n v="3.4169100000000001"/>
    <n v="-1.8223"/>
    <n v="0.54890000000000005"/>
    <n v="-907226.26"/>
    <n v="-938732.39"/>
    <n v="-907226.26"/>
    <m/>
    <m/>
    <n v="0.94157000000000002"/>
    <n v="0.96897999999999995"/>
    <n v="4.8300000000000003E-2"/>
    <s v="BOND"/>
    <n v="0"/>
    <n v="7010"/>
    <n v="279795"/>
    <s v="BY5001049"/>
    <n v="115823"/>
    <s v="ING GROEP NV INTNED 4 1/8 08/24/33"/>
    <s v="XS2524746687"/>
    <s v="EUR"/>
    <s v="BOND"/>
    <s v=" "/>
    <m/>
    <n v="10008"/>
    <s v="Financial"/>
    <n v="20051"/>
    <s v="Banks"/>
    <n v="675"/>
    <s v="Commer Banks Non-US"/>
    <s v="NL"/>
    <s v="Netherlands"/>
    <s v="Percent"/>
    <n v="1000000000"/>
    <n v="5750000000"/>
    <m/>
    <s v="BY5001049"/>
    <s v="SUBORDINATED"/>
    <s v=" "/>
    <n v="2"/>
    <s v="GREEN"/>
    <s v="Finance"/>
    <x v="6"/>
    <s v="Bullet"/>
    <n v="0"/>
    <n v="100"/>
    <s v="IG"/>
    <s v="IKKE_MMI"/>
    <s v="GREEN"/>
    <s v=" "/>
    <s v=" "/>
    <n v="0"/>
    <s v="549300NYKK9MWM7GGW15"/>
    <s v="N.A."/>
    <s v="NL28"/>
    <s v="ING Groep NV"/>
  </r>
  <r>
    <d v="2026-06-30T00:00:00"/>
    <d v="2027-08-24T00:00:00"/>
    <d v="2027-08-24T00:00:00"/>
    <s v="SUSTCORPBOND"/>
    <x v="0"/>
    <s v="BY4771188"/>
    <s v="XS2525157470"/>
    <s v="LANDBK HESSEN-TH HESLAN 2 5/8 08/24/27"/>
    <s v="EUR"/>
    <s v="Maturity"/>
    <s v="Fixed"/>
    <x v="2"/>
    <s v="IG"/>
    <s v="A"/>
    <s v="A"/>
    <n v="3000000"/>
    <n v="99.611999999999995"/>
    <n v="2.2438400000000001"/>
    <n v="101.85584"/>
    <n v="33066290.059999999"/>
    <n v="744843.2"/>
    <n v="33811133.259999998"/>
    <n v="1.1325466685652085E-2"/>
    <n v="2.625"/>
    <n v="871371.03"/>
    <n v="1.1452"/>
    <n v="1.1452"/>
    <n v="0"/>
    <n v="1.1194999999999999"/>
    <n v="0"/>
    <n v="1.08721"/>
    <n v="1.1194999999999999"/>
    <n v="1.0871999999999999"/>
    <n v="0"/>
    <n v="0"/>
    <n v="2.63523"/>
    <n v="2.9702899999999999"/>
    <n v="2.9702899999999999"/>
    <n v="0"/>
    <n v="2.9702899999999999"/>
    <n v="-1.0960000000000001"/>
    <n v="0.89459999999999995"/>
    <n v="-367611.02"/>
    <n v="-378527.89"/>
    <n v="-367611.02"/>
    <m/>
    <m/>
    <n v="0.52083000000000002"/>
    <n v="0.53159000000000001"/>
    <n v="2.2599999999999999E-2"/>
    <s v="BOND"/>
    <n v="0"/>
    <n v="7010"/>
    <n v="279796"/>
    <s v="BY4771188"/>
    <n v="134576"/>
    <s v="LANDBK HESSEN-TH HESLAN 2 5/8 08/24/27"/>
    <s v="XS2525157470"/>
    <s v="EUR"/>
    <s v="BOND"/>
    <s v=" "/>
    <m/>
    <n v="10008"/>
    <s v="Financial"/>
    <n v="20051"/>
    <s v="Banks"/>
    <n v="443"/>
    <s v="Regional Banks-Non US"/>
    <s v="DE"/>
    <s v="Germany"/>
    <s v="Percent"/>
    <n v="650000000"/>
    <n v="1200000000"/>
    <m/>
    <s v="BY4771188"/>
    <s v="SR NON-PREFERRED"/>
    <s v=" "/>
    <n v="121"/>
    <s v="GREEN"/>
    <s v="Finance"/>
    <x v="3"/>
    <s v="Bullet"/>
    <n v="0"/>
    <n v="50"/>
    <s v="IG"/>
    <s v="IKKE_MMI"/>
    <s v="GREEN"/>
    <s v=" "/>
    <s v=" "/>
    <n v="0"/>
    <s v="DIZES5CFO5K3I5R58746"/>
    <s v="N.A."/>
    <s v="DE21"/>
    <s v="Landesbank Hessen-Thueringen Girozentrale"/>
  </r>
  <r>
    <d v="2026-06-30T00:00:00"/>
    <d v="2030-08-25T00:00:00"/>
    <d v="2030-08-25T00:00:00"/>
    <s v="SUSTCORPBOND"/>
    <x v="0"/>
    <s v="BY5267319"/>
    <s v="BE0002875566"/>
    <s v="KBC GROUP NV KBCBB 3 08/25/30"/>
    <s v="EUR"/>
    <s v="Maturity"/>
    <s v="Fixed"/>
    <x v="2"/>
    <s v="IG"/>
    <s v="A"/>
    <s v="A"/>
    <n v="4000000"/>
    <n v="99.373999999999995"/>
    <n v="2.5561600000000002"/>
    <n v="101.93016"/>
    <n v="43983047.670000002"/>
    <n v="1131361.3700000001"/>
    <n v="45114409.049999997"/>
    <n v="1.5111641860970144E-2"/>
    <n v="3"/>
    <n v="1327803.48"/>
    <n v="4.1478999999999999"/>
    <n v="4.1478999999999999"/>
    <n v="0"/>
    <n v="3.8637999999999999"/>
    <n v="0"/>
    <n v="3.7453799999999999"/>
    <n v="3.8689"/>
    <n v="3.7454000000000001"/>
    <n v="0"/>
    <n v="0"/>
    <n v="3.0188999999999999"/>
    <n v="3.1618599999999999"/>
    <n v="3.1618599999999999"/>
    <n v="0"/>
    <n v="3.1618599999999999"/>
    <n v="-3.7258"/>
    <n v="0.26029999999999998"/>
    <n v="-1689713.69"/>
    <n v="-1745412.28"/>
    <n v="-1689713.69"/>
    <m/>
    <m/>
    <n v="0.66588999999999998"/>
    <n v="0.68432999999999999"/>
    <n v="0.18390000000000001"/>
    <s v="BOND"/>
    <n v="0"/>
    <n v="7010"/>
    <n v="279800"/>
    <s v="BY5267319"/>
    <n v="115719"/>
    <s v="KBC GROUP NV KBCBB 3 08/25/30"/>
    <s v="BE0002875566"/>
    <s v="EUR"/>
    <s v="BOND"/>
    <s v=" "/>
    <m/>
    <n v="10008"/>
    <s v="Financial"/>
    <n v="20051"/>
    <s v="Banks"/>
    <n v="675"/>
    <s v="Commer Banks Non-US"/>
    <s v="BE"/>
    <s v="Belgium"/>
    <s v="Percent"/>
    <n v="750000000"/>
    <n v="5900000000"/>
    <m/>
    <s v="BY5267319"/>
    <s v="SR UNSECURED"/>
    <s v=" "/>
    <n v="60"/>
    <s v="SOCIAL"/>
    <s v="Finance"/>
    <x v="0"/>
    <s v="Bullet"/>
    <n v="0"/>
    <n v="50"/>
    <s v="IG"/>
    <s v="IKKE_MMI"/>
    <s v="NOT_GREEN"/>
    <s v=" "/>
    <s v=" "/>
    <n v="0"/>
    <s v="213800X3Q9LSAKRUWY91"/>
    <s v="N.A."/>
    <s v="BE21"/>
    <s v="KBC Group NV"/>
  </r>
  <r>
    <d v="2026-06-30T00:00:00"/>
    <m/>
    <m/>
    <s v="SUSTCORPBOND"/>
    <x v="1"/>
    <s v="SUSTAIN EUR HEDG"/>
    <m/>
    <s v="ODIN Sustainable Corp EUR Hedge"/>
    <s v="EUR"/>
    <s v="(none)"/>
    <m/>
    <x v="0"/>
    <s v="IG"/>
    <m/>
    <m/>
    <n v="-3187.12"/>
    <n v="1"/>
    <n v="3.576E-2"/>
    <n v="1.03576"/>
    <n v="-35265.58"/>
    <n v="-1261.19"/>
    <n v="-36526.769999999997"/>
    <n v="-1.2235103555635035E-5"/>
    <n v="1.9330000000000001"/>
    <m/>
    <n v="0"/>
    <m/>
    <n v="0"/>
    <n v="0"/>
    <n v="0"/>
    <n v="0"/>
    <m/>
    <n v="0"/>
    <n v="0"/>
    <n v="0"/>
    <n v="1.9330000000000001"/>
    <n v="1.9330000000000001"/>
    <n v="1.9330000000000001"/>
    <n v="0"/>
    <n v="1.9330000000000001"/>
    <m/>
    <m/>
    <m/>
    <m/>
    <n v="0"/>
    <m/>
    <m/>
    <m/>
    <m/>
    <n v="0"/>
    <s v="CURRNTACC"/>
    <n v="0"/>
    <n v="7010"/>
    <n v="279925"/>
    <s v="SUSTAIN EUR HEDG"/>
    <s v="DNB DEPOTBANK"/>
    <s v="ODIN Sustainable Corp EUR Hedge"/>
    <m/>
    <s v="EUR"/>
    <s v="CURRNTACC"/>
    <s v="BANK ACCOUNTS"/>
    <s v="Bank Accounts"/>
    <s v="BANK ACCOUNTS"/>
    <s v="Bank Accounts"/>
    <s v="BANK ACCOUNTS"/>
    <s v="Bank Accounts"/>
    <s v="BANK ACCOUNTS"/>
    <s v="Bank Accounts"/>
    <s v=" "/>
    <m/>
    <s v="Per unit"/>
    <m/>
    <m/>
    <m/>
    <m/>
    <s v=" "/>
    <s v=" "/>
    <n v="0"/>
    <s v=" "/>
    <s v=" "/>
    <x v="4"/>
    <s v=" "/>
    <n v="0"/>
    <s v=" "/>
    <s v=" "/>
    <s v=" "/>
    <s v=" "/>
    <s v=" "/>
    <s v=" "/>
    <n v="0"/>
    <m/>
    <s v="N.A."/>
    <m/>
    <s v="DNB DEPOTBANK"/>
  </r>
  <r>
    <d v="2026-06-30T00:00:00"/>
    <m/>
    <m/>
    <s v="SUSTCORPBOND"/>
    <x v="1"/>
    <s v="SUSTAIN SEK HEDG"/>
    <m/>
    <s v="ODIN Sustainable Corp SEK Hedge"/>
    <s v="SEK"/>
    <s v="(none)"/>
    <m/>
    <x v="0"/>
    <s v="IG"/>
    <m/>
    <m/>
    <n v="33887.69"/>
    <n v="1"/>
    <n v="3.1550000000000002E-2"/>
    <n v="1.03155"/>
    <n v="33887.69"/>
    <n v="1069.2"/>
    <n v="34956.89"/>
    <n v="1.1709252395789248E-5"/>
    <n v="1.746"/>
    <m/>
    <n v="0"/>
    <m/>
    <n v="0"/>
    <n v="0"/>
    <n v="0"/>
    <n v="0"/>
    <m/>
    <n v="0"/>
    <n v="0"/>
    <n v="0"/>
    <n v="1.746"/>
    <n v="1.746"/>
    <n v="1.746"/>
    <n v="0"/>
    <n v="1.746"/>
    <m/>
    <m/>
    <m/>
    <m/>
    <n v="0"/>
    <m/>
    <m/>
    <m/>
    <m/>
    <n v="0"/>
    <s v="CURRNTACC"/>
    <n v="0"/>
    <n v="7010"/>
    <n v="279926"/>
    <s v="SUSTAIN SEK HEDG"/>
    <s v="DNB DEPOTBANK"/>
    <s v="ODIN Sustainable Corp SEK Hedge"/>
    <m/>
    <s v="SEK"/>
    <s v="CURRNTACC"/>
    <s v="BANK ACCOUNTS"/>
    <s v="Bank Accounts"/>
    <s v="BANK ACCOUNTS"/>
    <s v="Bank Accounts"/>
    <s v="BANK ACCOUNTS"/>
    <s v="Bank Accounts"/>
    <s v="BANK ACCOUNTS"/>
    <s v="Bank Accounts"/>
    <s v=" "/>
    <m/>
    <s v="Per unit"/>
    <m/>
    <m/>
    <m/>
    <m/>
    <s v=" "/>
    <s v=" "/>
    <n v="0"/>
    <s v=" "/>
    <s v=" "/>
    <x v="4"/>
    <s v=" "/>
    <n v="0"/>
    <s v=" "/>
    <s v=" "/>
    <s v=" "/>
    <s v=" "/>
    <s v=" "/>
    <s v=" "/>
    <n v="0"/>
    <m/>
    <s v="N.A."/>
    <m/>
    <s v="DNB DEPOTBANK"/>
  </r>
  <r>
    <d v="2026-06-30T00:00:00"/>
    <m/>
    <m/>
    <s v="SUSTCORPBOND"/>
    <x v="1"/>
    <s v="SUSTAIN NOK HEDG"/>
    <m/>
    <s v="ODIN Sustainable Corp NOK Hedge"/>
    <s v="NOK"/>
    <s v="(none)"/>
    <m/>
    <x v="0"/>
    <s v="IG"/>
    <m/>
    <m/>
    <n v="7.52"/>
    <n v="1"/>
    <n v="5.6739999999999999E-2"/>
    <n v="1.05674"/>
    <n v="7.35"/>
    <n v="0.42"/>
    <n v="7.78"/>
    <n v="2.6060093915459974E-9"/>
    <n v="4.25"/>
    <m/>
    <n v="0"/>
    <m/>
    <n v="0"/>
    <n v="0"/>
    <n v="0"/>
    <n v="0"/>
    <m/>
    <n v="0"/>
    <n v="0"/>
    <n v="0"/>
    <n v="4.25"/>
    <n v="4.25"/>
    <n v="4.25"/>
    <n v="0"/>
    <n v="4.25"/>
    <m/>
    <m/>
    <m/>
    <m/>
    <n v="0"/>
    <m/>
    <m/>
    <m/>
    <m/>
    <n v="0"/>
    <s v="CURRNTACC"/>
    <n v="0"/>
    <n v="7010"/>
    <n v="279927"/>
    <s v="SUSTAIN NOK HEDG"/>
    <s v="DNB DEPOTBANK"/>
    <s v="ODIN Sustainable Corp NOK Hedge"/>
    <m/>
    <s v="NOK"/>
    <s v="CURRNTACC"/>
    <s v="BANK ACCOUNTS"/>
    <s v="Bank Accounts"/>
    <s v="BANK ACCOUNTS"/>
    <s v="Bank Accounts"/>
    <s v="BANK ACCOUNTS"/>
    <s v="Bank Accounts"/>
    <s v="BANK ACCOUNTS"/>
    <s v="Bank Accounts"/>
    <s v=" "/>
    <m/>
    <s v="Per unit"/>
    <m/>
    <m/>
    <m/>
    <m/>
    <s v=" "/>
    <s v=" "/>
    <n v="0"/>
    <s v=" "/>
    <s v=" "/>
    <x v="4"/>
    <s v=" "/>
    <n v="0"/>
    <s v=" "/>
    <s v=" "/>
    <s v=" "/>
    <s v=" "/>
    <s v=" "/>
    <s v=" "/>
    <n v="0"/>
    <m/>
    <s v="N.A."/>
    <m/>
    <s v="DNB DEPOTBANK"/>
  </r>
  <r>
    <d v="2026-06-30T00:00:00"/>
    <d v="2030-06-24T00:00:00"/>
    <d v="2030-06-24T00:00:00"/>
    <s v="SUSTCORPBOND"/>
    <x v="0"/>
    <s v="YN4665165"/>
    <s v="NO0013596825"/>
    <s v="TOMRA SYSTEMS TOMNO Float 06/24/30"/>
    <s v="NOK"/>
    <s v="Maturity"/>
    <s v="Floating"/>
    <x v="3"/>
    <s v="IG"/>
    <s v="BBB"/>
    <s v="NR"/>
    <n v="26000000"/>
    <n v="100.2841"/>
    <n v="0.11756"/>
    <n v="100.40166000000001"/>
    <n v="25501165.920000002"/>
    <n v="29893.11"/>
    <n v="25531059.02"/>
    <n v="8.5519511031150568E-3"/>
    <n v="5.29"/>
    <n v="343770.77"/>
    <n v="3.9777999999999998"/>
    <n v="3.9777999999999998"/>
    <n v="0.10081"/>
    <n v="0.22778000000000001"/>
    <n v="9.9529999999999993E-2"/>
    <n v="0.21640999999999999"/>
    <n v="3.6103999999999998"/>
    <n v="3.6046999999999998"/>
    <n v="3.67869"/>
    <n v="60.769449999999999"/>
    <n v="5.27501"/>
    <n v="5.2532399999999999"/>
    <n v="5.2532399999999999"/>
    <n v="5.1630000000000003"/>
    <n v="5.2532399999999999"/>
    <n v="-3.62"/>
    <n v="0.27629999999999999"/>
    <n v="-920308.03"/>
    <n v="-98270.55"/>
    <n v="-920308.03"/>
    <n v="4.32"/>
    <n v="0.66"/>
    <n v="0.96899000000000002"/>
    <n v="1.22966"/>
    <n v="0.13830000000000001"/>
    <s v="BOND"/>
    <n v="0"/>
    <n v="7010"/>
    <n v="393948"/>
    <s v="YN4665165"/>
    <n v="118096"/>
    <s v="TOMRA SYSTEMS TOMNO Float 06/24/30"/>
    <s v="NO0013596825"/>
    <s v="NOK"/>
    <s v="BOND"/>
    <s v=" "/>
    <m/>
    <n v="10011"/>
    <s v="Industrial"/>
    <n v="20083"/>
    <s v="Environmental Control"/>
    <n v="205"/>
    <s v="Recycling"/>
    <s v="NO"/>
    <s v="Norway"/>
    <s v="Percent"/>
    <n v="1000000000"/>
    <n v="2900000000"/>
    <m/>
    <s v="YN4665165"/>
    <s v="SR UNSECURED"/>
    <s v=" "/>
    <n v="43"/>
    <s v="GREEN"/>
    <s v="Non-Financial Company"/>
    <x v="0"/>
    <s v="Bullet"/>
    <n v="0"/>
    <n v="100"/>
    <s v="IG"/>
    <s v="MMI"/>
    <s v="GREEN"/>
    <s v=" "/>
    <s v=" "/>
    <n v="4250000000"/>
    <s v="549300J726JCFJU3VT89"/>
    <s v="N.A."/>
    <s v="NO21"/>
    <s v="TOMRA Systems ASA"/>
  </r>
  <r>
    <d v="2026-06-30T00:00:00"/>
    <d v="2030-06-03T00:00:00"/>
    <d v="2030-06-02T00:00:00"/>
    <s v="SUSTCORPBOND"/>
    <x v="0"/>
    <s v="YO7929350"/>
    <s v="SE0013106754"/>
    <s v="SVEAFASTIGHETER SVEFAS Float 06/02/30"/>
    <s v="SEK"/>
    <s v="Maturity"/>
    <s v="Floating"/>
    <x v="3"/>
    <s v="IG"/>
    <s v="BBB"/>
    <s v="BBB"/>
    <n v="40000000"/>
    <n v="101.16779"/>
    <n v="0.35475000000000001"/>
    <n v="101.52254000000001"/>
    <n v="40467116"/>
    <n v="141900"/>
    <n v="40609016"/>
    <n v="1.360250348039096E-2"/>
    <n v="4.2569999999999997"/>
    <n v="435160"/>
    <n v="3.9232999999999998"/>
    <n v="3.9232999999999998"/>
    <n v="5.2069999999999998E-2"/>
    <n v="0.16986000000000001"/>
    <n v="5.1560000000000002E-2"/>
    <n v="0.16334000000000001"/>
    <n v="3.6038999999999999"/>
    <n v="3.5840999999999998"/>
    <n v="3.7068500000000002"/>
    <n v="197.36301"/>
    <n v="4.2078600000000002"/>
    <n v="3.9927000000000001"/>
    <n v="3.9927000000000001"/>
    <n v="3.98"/>
    <n v="3.9927000000000001"/>
    <n v="-3.6396999999999999"/>
    <n v="0.27479999999999999"/>
    <n v="-1455478.01"/>
    <n v="-115725.22"/>
    <n v="-1455478.01"/>
    <n v="2.36"/>
    <n v="1.92"/>
    <n v="2.2364099999999998"/>
    <n v="1.93967"/>
    <n v="0.14419999999999999"/>
    <s v="BOND"/>
    <n v="0"/>
    <n v="7010"/>
    <n v="394007"/>
    <s v="YO7929350"/>
    <n v="9476395"/>
    <s v="SVEAFASTIGHETER SVEFAS Float 06/02/30"/>
    <s v="SE0013106754"/>
    <s v="SEK"/>
    <s v="BOND"/>
    <s v=" "/>
    <m/>
    <n v="10008"/>
    <s v="Financial"/>
    <n v="20058"/>
    <s v="Real Estate"/>
    <n v="672"/>
    <s v="Real Estate Oper/Development"/>
    <s v="SE"/>
    <s v="Sweden"/>
    <s v="Percent"/>
    <n v="800000000"/>
    <n v="1710900000"/>
    <m/>
    <s v="YO7929350"/>
    <s v="SR UNSECURED"/>
    <s v=" "/>
    <n v="50"/>
    <s v="GREEN"/>
    <s v="Non-Financial Company"/>
    <x v="0"/>
    <s v="Bullet"/>
    <n v="0"/>
    <n v="100"/>
    <s v="IG"/>
    <s v="MMI"/>
    <s v="GREEN"/>
    <s v=" "/>
    <s v=" "/>
    <n v="0"/>
    <s v="636700W1VM86O2G2AA36"/>
    <s v="N.A."/>
    <s v="SE21"/>
    <s v="Sveafastigheter AB"/>
  </r>
  <r>
    <d v="2026-06-30T00:00:00"/>
    <d v="2032-06-30T00:00:00"/>
    <d v="2037-06-30T00:00:00"/>
    <s v="SUSTCORPBOND"/>
    <x v="0"/>
    <s v="YN6451630"/>
    <s v="DE000CZ45ZY0"/>
    <s v="COMMERZBANK AG CMZB 4 1/8 06/30/37"/>
    <s v="EUR"/>
    <s v="Call"/>
    <s v="Multiple"/>
    <x v="3"/>
    <s v="IG"/>
    <s v="BBB"/>
    <s v="BBB"/>
    <n v="3400000"/>
    <n v="100.69499999999999"/>
    <n v="6.7809999999999995E-2"/>
    <n v="100.76281"/>
    <n v="37882565.240000002"/>
    <n v="25510.2"/>
    <n v="37908075.439999998"/>
    <n v="1.2697789281757603E-2"/>
    <n v="4.125"/>
    <n v="1551870.32"/>
    <n v="5.9848999999999997"/>
    <n v="10.983599999999999"/>
    <n v="0"/>
    <n v="5.4233000000000002"/>
    <n v="0"/>
    <n v="5.21516"/>
    <n v="5.4260000000000002"/>
    <n v="5.2150999999999996"/>
    <n v="0"/>
    <n v="0"/>
    <n v="4.0965299999999996"/>
    <n v="3.9786999999999999"/>
    <n v="4.4460800000000003"/>
    <n v="0"/>
    <n v="3.9910000000000001"/>
    <n v="-5.2591999999999999"/>
    <n v="0.1903"/>
    <n v="-1976951.44"/>
    <n v="-2056886.65"/>
    <n v="-1976951.44"/>
    <m/>
    <m/>
    <n v="1.40882"/>
    <n v="1.4524600000000001"/>
    <n v="0.33860000000000001"/>
    <s v="BOND"/>
    <n v="0"/>
    <n v="7010"/>
    <n v="394011"/>
    <s v="YN6451630"/>
    <n v="115684"/>
    <s v="COMMERZBANK AG CMZB 4 1/8 06/30/37"/>
    <s v="DE000CZ45ZY0"/>
    <s v="EUR"/>
    <s v="BOND"/>
    <s v=" "/>
    <m/>
    <n v="10008"/>
    <s v="Financial"/>
    <n v="20051"/>
    <s v="Banks"/>
    <n v="675"/>
    <s v="Commer Banks Non-US"/>
    <s v="LU"/>
    <s v="Luxembourg"/>
    <s v="Percent"/>
    <n v="750000000"/>
    <n v="2000000000"/>
    <s v="BTQGSF5"/>
    <s v="YN6451630"/>
    <s v="SUBORDINATED"/>
    <s v=" "/>
    <n v="121"/>
    <s v="GREEN"/>
    <s v="Finance"/>
    <x v="6"/>
    <s v="Bullet"/>
    <n v="0"/>
    <n v="100"/>
    <s v="IG"/>
    <s v="IKKE_MMI"/>
    <s v="NOT_GREEN"/>
    <s v=" "/>
    <s v=" "/>
    <n v="0"/>
    <s v="851WYGNLUQLFZBSYGB56"/>
    <s v="N.A."/>
    <s v="DE28"/>
    <s v="Commerzbank AG"/>
  </r>
  <r>
    <d v="2026-06-30T00:00:00"/>
    <d v="2032-02-11T00:00:00"/>
    <d v="2032-02-11T00:00:00"/>
    <s v="SUSTCORPBOND"/>
    <x v="0"/>
    <s v="YR2431736"/>
    <s v="XS2994509706"/>
    <s v="BRITISH TELECOMM BRITEL 3 1/8 02/11/32"/>
    <s v="EUR"/>
    <s v="Maturity"/>
    <s v="Fixed"/>
    <x v="3"/>
    <s v="IG"/>
    <s v="BBB"/>
    <s v="BBB"/>
    <n v="1000000"/>
    <n v="98.254000000000005"/>
    <n v="1.20719"/>
    <n v="99.461190000000002"/>
    <n v="10871833.59"/>
    <n v="133576.14000000001"/>
    <n v="11005409.74"/>
    <n v="3.6864011748395618E-3"/>
    <n v="3.125"/>
    <n v="345782.16"/>
    <n v="5.6136999999999997"/>
    <n v="5.6136999999999997"/>
    <n v="0"/>
    <n v="5.1722999999999999"/>
    <n v="0"/>
    <n v="4.9988299999999999"/>
    <n v="5.1744000000000003"/>
    <n v="4.9988000000000001"/>
    <n v="0"/>
    <n v="0"/>
    <n v="3.1805300000000001"/>
    <n v="3.4701399999999998"/>
    <n v="3.4701399999999998"/>
    <n v="0"/>
    <n v="3.4701399999999998"/>
    <n v="-4.8205999999999998"/>
    <n v="0.19989999999999999"/>
    <n v="-550142.06999999995"/>
    <n v="-569460.06000000006"/>
    <n v="-550142.06999999995"/>
    <m/>
    <m/>
    <n v="0.91859999999999997"/>
    <n v="0.94428999999999996"/>
    <n v="0.31169999999999998"/>
    <s v="BOND"/>
    <n v="0"/>
    <n v="7010"/>
    <n v="397519"/>
    <s v="YR2431736"/>
    <n v="1136876"/>
    <s v="BRITISH TELECOMM BRITEL 3 1/8 02/11/32"/>
    <s v="XS2994509706"/>
    <s v="EUR"/>
    <s v="BOND"/>
    <s v=" "/>
    <m/>
    <n v="10003"/>
    <s v="Communications"/>
    <n v="20017"/>
    <s v="Telecommunications"/>
    <n v="300"/>
    <s v="Telephone-Integrated"/>
    <s v="LU"/>
    <s v="Luxembourg"/>
    <s v="Percent"/>
    <n v="850000000"/>
    <n v="4600000000"/>
    <s v="BRXZ237"/>
    <s v="YR2431736"/>
    <s v="COMPANY GUARNT"/>
    <s v=" "/>
    <n v="62"/>
    <s v=" "/>
    <s v="Non-Financial Company"/>
    <x v="0"/>
    <s v="Bullet"/>
    <n v="0"/>
    <n v="100"/>
    <s v="IG"/>
    <s v="IKKE_MMI"/>
    <s v="NOT_GREEN"/>
    <s v="2B"/>
    <s v=" "/>
    <n v="0"/>
    <s v="549300OWFMSO9NYV4H90"/>
    <s v="N.A."/>
    <s v="GB21"/>
    <s v="British Telecommunications PLC"/>
  </r>
  <r>
    <d v="2026-06-30T00:00:00"/>
    <d v="2031-01-15T00:00:00"/>
    <d v="2031-01-15T00:00:00"/>
    <s v="SUSTCORPBOND"/>
    <x v="0"/>
    <s v="YL7504803"/>
    <s v="SE0013106929"/>
    <s v="SVEAFASTIGHETER SVEFAS Float 01/15/31"/>
    <s v="SEK"/>
    <s v="Maturity"/>
    <s v="Floating"/>
    <x v="3"/>
    <s v="IG"/>
    <s v="BBB"/>
    <s v="BBB"/>
    <n v="27500000"/>
    <n v="100.77231999999999"/>
    <n v="0.94488000000000005"/>
    <n v="101.71720000000001"/>
    <n v="27712388"/>
    <n v="259842.92"/>
    <n v="27972230.920000002"/>
    <n v="9.369652503857755E-3"/>
    <n v="4.3609999999999998"/>
    <n v="303150.07"/>
    <n v="4.5425000000000004"/>
    <n v="4.5425000000000004"/>
    <n v="0.16364999999999999"/>
    <n v="3.5619999999999999E-2"/>
    <n v="0.16198000000000001"/>
    <n v="3.4169999999999999E-2"/>
    <n v="4.0879000000000003"/>
    <n v="4.0609000000000002"/>
    <n v="4.2392399999999997"/>
    <n v="211.35615999999999"/>
    <n v="4.3275800000000002"/>
    <n v="4.2335700000000003"/>
    <n v="4.2335700000000003"/>
    <n v="4.1189999999999998"/>
    <n v="4.2335700000000003"/>
    <n v="-4.1322000000000001"/>
    <n v="0.24210000000000001"/>
    <n v="-1135934.53"/>
    <n v="-46361.120000000003"/>
    <n v="-1135934.53"/>
    <n v="2.4"/>
    <n v="2.06"/>
    <n v="2.3723100000000001"/>
    <n v="2.1316299999999999"/>
    <n v="0.1865"/>
    <s v="BOND"/>
    <n v="0"/>
    <n v="7010"/>
    <n v="394820"/>
    <s v="YL7504803"/>
    <n v="9476395"/>
    <s v="SVEAFASTIGHETER SVEFAS Float 01/15/31"/>
    <s v="SE0013106929"/>
    <s v="SEK"/>
    <s v="BOND"/>
    <s v=" "/>
    <m/>
    <n v="10008"/>
    <s v="Financial"/>
    <n v="20058"/>
    <s v="Real Estate"/>
    <n v="672"/>
    <s v="Real Estate Oper/Development"/>
    <s v="SE"/>
    <s v="Sweden"/>
    <s v="Percent"/>
    <n v="800000000"/>
    <n v="1710900000"/>
    <m/>
    <s v="YL7504803"/>
    <s v="SR UNSECURED"/>
    <s v=" "/>
    <n v="50"/>
    <s v="GREEN"/>
    <s v="Non-Financial Company"/>
    <x v="0"/>
    <s v="Bullet"/>
    <n v="0"/>
    <n v="100"/>
    <s v="IG"/>
    <s v="MMI"/>
    <s v="GREEN"/>
    <s v=" "/>
    <s v=" "/>
    <n v="0"/>
    <s v="636700W1VM86O2G2AA36"/>
    <s v="N.A."/>
    <s v="SE21"/>
    <s v="Sveafastigheter AB"/>
  </r>
  <r>
    <d v="2026-06-30T00:00:00"/>
    <d v="2030-09-11T00:00:00"/>
    <d v="2030-09-11T00:00:00"/>
    <s v="SUSTCORPBOND"/>
    <x v="0"/>
    <s v="YL8597715"/>
    <s v="XS3178149509"/>
    <s v="LOOMIS A LOOMBS Float 09/11/30"/>
    <s v="SEK"/>
    <s v="Maturity"/>
    <s v="Floating"/>
    <x v="3"/>
    <s v="IG"/>
    <s v="BBB"/>
    <s v="BBB"/>
    <n v="18000000"/>
    <n v="100.96120999999999"/>
    <n v="0.18107000000000001"/>
    <n v="101.14228"/>
    <n v="18173017.800000001"/>
    <n v="32592"/>
    <n v="18205609.800000001"/>
    <n v="6.098199243910263E-3"/>
    <n v="3.1040000000000001"/>
    <n v="142784"/>
    <n v="4.1973000000000003"/>
    <n v="4.1973000000000003"/>
    <n v="6.1409999999999999E-2"/>
    <n v="0.19452"/>
    <n v="6.0949999999999997E-2"/>
    <n v="0.18903"/>
    <n v="3.9264999999999999"/>
    <n v="3.9144999999999999"/>
    <n v="3.8300399999999999"/>
    <n v="98.07123"/>
    <n v="3.0744500000000001"/>
    <n v="2.8883000000000001"/>
    <n v="2.9028999999999998"/>
    <n v="2.9860000000000002"/>
    <n v="2.9028999999999998"/>
    <n v="-3.9605999999999999"/>
    <n v="0.25259999999999999"/>
    <n v="-712662.09"/>
    <n v="-55671.839999999997"/>
    <n v="-712662.09"/>
    <n v="2.38"/>
    <n v="0.8"/>
    <n v="1.1066199999999999"/>
    <n v="0.82779000000000003"/>
    <n v="0.16930000000000001"/>
    <s v="BOND"/>
    <n v="0"/>
    <n v="7010"/>
    <n v="394825"/>
    <s v="YL8597715"/>
    <n v="10500007"/>
    <s v="LOOMIS A LOOMBS Float 09/11/30"/>
    <s v="XS3178149509"/>
    <s v="SEK"/>
    <s v="BOND"/>
    <s v=" "/>
    <m/>
    <n v="10005"/>
    <s v="Consumer, Non-Cyclical"/>
    <n v="20038"/>
    <s v="Commercial Services"/>
    <n v="96"/>
    <s v="Security Services"/>
    <s v="SE"/>
    <s v="Sweden"/>
    <s v="Percent"/>
    <n v="800000000"/>
    <n v="1100000000"/>
    <m/>
    <s v="YL8597715"/>
    <s v="SR UNSECURED"/>
    <s v=" "/>
    <n v="18"/>
    <s v="SUST LINK"/>
    <s v="Non-Financial Company"/>
    <x v="0"/>
    <s v="Bullet"/>
    <n v="0"/>
    <n v="100"/>
    <s v="IG"/>
    <s v="MMI"/>
    <s v="NOT_GREEN"/>
    <s v=" "/>
    <s v=" "/>
    <n v="0"/>
    <s v="213800NS2XXVRYS7WP40"/>
    <s v="N.A."/>
    <s v="IE21"/>
    <s v="Loomis AB"/>
  </r>
  <r>
    <d v="2026-06-30T00:00:00"/>
    <d v="2029-09-30T00:00:00"/>
    <d v="2029-09-30T00:00:00"/>
    <s v="SUSTCORPBOND"/>
    <x v="0"/>
    <s v="YK3265245"/>
    <s v="DE000A460N20"/>
    <s v="AMPRION GMBH AMPRIO 2 3/4 09/30/29"/>
    <s v="EUR"/>
    <s v="Maturity"/>
    <s v="Fixed"/>
    <x v="2"/>
    <s v="IG"/>
    <m/>
    <s v="A"/>
    <n v="800000"/>
    <n v="98.706000000000003"/>
    <n v="2.07192"/>
    <n v="100.77791999999999"/>
    <n v="8737478.0199999996"/>
    <n v="183406.62"/>
    <n v="8920884.6400000006"/>
    <n v="2.9881631301720353E-3"/>
    <n v="2.75"/>
    <n v="243430.64"/>
    <n v="3.2465999999999999"/>
    <n v="3.2465999999999999"/>
    <n v="0"/>
    <n v="3.0874000000000001"/>
    <n v="0"/>
    <n v="2.9924499999999998"/>
    <n v="3.0926"/>
    <n v="2.9925000000000002"/>
    <n v="0"/>
    <n v="0"/>
    <n v="2.7860499999999999"/>
    <n v="3.1731099999999999"/>
    <n v="3.1731099999999999"/>
    <n v="0"/>
    <n v="3.1731099999999999"/>
    <n v="-2.9554"/>
    <n v="0.32940000000000003"/>
    <n v="-266953.67"/>
    <n v="-275889.13"/>
    <n v="-266953.67"/>
    <m/>
    <m/>
    <n v="0.69540000000000002"/>
    <n v="0.71431999999999995"/>
    <n v="0.12180000000000001"/>
    <s v="BOND"/>
    <n v="0"/>
    <n v="7010"/>
    <n v="395056"/>
    <s v="YK3265245"/>
    <n v="22619247"/>
    <s v="AMPRION GMBH AMPRIO 2 3/4 09/30/29"/>
    <s v="DE000A460N20"/>
    <s v="EUR"/>
    <s v="BOND"/>
    <s v=" "/>
    <m/>
    <n v="10014"/>
    <s v="Utilities"/>
    <n v="20110"/>
    <s v="Electric"/>
    <n v="263"/>
    <s v="Electric-Distribution"/>
    <s v="DE"/>
    <s v="Germany"/>
    <s v="Percent"/>
    <n v="600000000"/>
    <n v="1800000000"/>
    <m/>
    <s v="YK3265245"/>
    <s v="SR UNSECURED"/>
    <s v=" "/>
    <n v="109"/>
    <s v="GREEN"/>
    <s v=" "/>
    <x v="4"/>
    <s v=" "/>
    <n v="0"/>
    <s v=" "/>
    <s v=" "/>
    <s v=" "/>
    <s v=" "/>
    <s v=" "/>
    <s v=" "/>
    <n v="0"/>
    <m/>
    <s v="N.A."/>
    <s v="DE21"/>
    <s v="Amprion GmbH"/>
  </r>
  <r>
    <d v="2026-06-30T00:00:00"/>
    <d v="2033-04-20T00:00:00"/>
    <d v="2034-04-20T00:00:00"/>
    <s v="SUSTCORPBOND"/>
    <x v="0"/>
    <s v="DC9794520"/>
    <s v="FR0014015L26"/>
    <s v="BNP PARIBAS BNP 3.739 04/20/34"/>
    <s v="EUR"/>
    <s v="Call"/>
    <s v="Multiple"/>
    <x v="2"/>
    <s v="IG"/>
    <s v="A"/>
    <s v="A"/>
    <n v="3000000"/>
    <n v="99.765000000000001"/>
    <n v="0.74780000000000002"/>
    <n v="100.5128"/>
    <n v="33117078.550000001"/>
    <n v="248232.86"/>
    <n v="33365311.41"/>
    <n v="1.1176133018806789E-2"/>
    <n v="3.7389999999999999"/>
    <n v="1241164.3"/>
    <n v="6.8"/>
    <n v="7.8"/>
    <n v="0"/>
    <n v="6.0861000000000001"/>
    <n v="0"/>
    <n v="5.8646000000000003"/>
    <n v="6.0891999999999999"/>
    <n v="5.8646000000000003"/>
    <n v="0"/>
    <n v="0"/>
    <n v="3.7478099999999999"/>
    <n v="3.7734200000000002"/>
    <n v="3.8013300000000001"/>
    <n v="0"/>
    <n v="3.7768799999999998"/>
    <n v="-5.9005999999999998"/>
    <n v="0.16969999999999999"/>
    <n v="-1956756.99"/>
    <n v="-2031669.45"/>
    <n v="-1956756.99"/>
    <m/>
    <m/>
    <n v="1.1667700000000001"/>
    <n v="1.2008000000000001"/>
    <n v="0.42499999999999999"/>
    <s v="BOND"/>
    <n v="0"/>
    <n v="7010"/>
    <n v="396336"/>
    <s v="DC9794520"/>
    <n v="115245"/>
    <s v="BNP PARIBAS BNP 3.739 04/20/34"/>
    <s v="FR0014015L26"/>
    <s v="EUR"/>
    <s v="BOND"/>
    <s v=" "/>
    <m/>
    <n v="10008"/>
    <s v="Financial"/>
    <n v="20051"/>
    <s v="Banks"/>
    <n v="713"/>
    <s v="Diversified Banking Inst"/>
    <s v="FR"/>
    <s v="France"/>
    <s v="Percent"/>
    <n v="1500000000"/>
    <n v="7950000000"/>
    <m/>
    <s v="DC9794520"/>
    <s v="SR NON-PREFERRED"/>
    <s v=" "/>
    <n v="48"/>
    <s v="GREEN"/>
    <s v="Finance"/>
    <x v="3"/>
    <s v="Bullet"/>
    <n v="0"/>
    <n v="50"/>
    <s v="IG"/>
    <s v="IKKE_MMI"/>
    <s v="GREEN"/>
    <s v=" "/>
    <s v=" "/>
    <n v="0"/>
    <s v="R0MUWSFPU8MPRO8K5P83"/>
    <s v="N.A."/>
    <s v="FR21"/>
    <s v="BNP Paribas SA"/>
  </r>
  <r>
    <d v="2026-06-30T00:00:00"/>
    <d v="2031-01-15T00:00:00"/>
    <d v="2031-01-15T00:00:00"/>
    <s v="SUSTCORPBOND"/>
    <x v="0"/>
    <s v="DC7997174"/>
    <s v="DE000A460EX0"/>
    <s v="AMPRION GMBH AMPRIO 3.162 01/15/31"/>
    <s v="EUR"/>
    <s v="Maturity"/>
    <s v="Fixed"/>
    <x v="2"/>
    <s v="IG"/>
    <s v="BBB"/>
    <s v="A"/>
    <n v="2000000"/>
    <n v="99.182000000000002"/>
    <n v="1.45539"/>
    <n v="100.63739"/>
    <n v="21949034.129999999"/>
    <n v="322077.88"/>
    <n v="22271112"/>
    <n v="7.459990621101897E-3"/>
    <n v="3.1619999999999999"/>
    <n v="699752.43"/>
    <n v="4.5396999999999998"/>
    <n v="4.5396999999999998"/>
    <n v="0"/>
    <n v="4.2408999999999999"/>
    <n v="0"/>
    <n v="4.1031899999999997"/>
    <n v="4.2435"/>
    <n v="4.1032000000000002"/>
    <n v="0"/>
    <n v="0"/>
    <n v="3.1880799999999998"/>
    <n v="3.3561399999999999"/>
    <n v="3.3561399999999999"/>
    <n v="0"/>
    <n v="3.3561399999999999"/>
    <n v="-4.0231000000000003"/>
    <n v="0.24060000000000001"/>
    <n v="-913834.52"/>
    <n v="-945069.77"/>
    <n v="-913834.52"/>
    <m/>
    <m/>
    <n v="0.84345999999999999"/>
    <n v="0.86641000000000001"/>
    <n v="0.2157"/>
    <s v="BOND"/>
    <n v="0"/>
    <n v="7010"/>
    <n v="396441"/>
    <s v="DC7997174"/>
    <n v="22619247"/>
    <s v="AMPRION GMBH AMPRIO 3.162 01/15/31"/>
    <s v="DE000A460EX0"/>
    <s v="EUR"/>
    <s v="BOND"/>
    <s v=" "/>
    <m/>
    <n v="10014"/>
    <s v="Utilities"/>
    <n v="20110"/>
    <s v="Electric"/>
    <n v="263"/>
    <s v="Electric-Distribution"/>
    <s v="LU"/>
    <s v="Luxembourg"/>
    <s v="Percent"/>
    <n v="700000000"/>
    <n v="1800000000"/>
    <s v="BN4G587"/>
    <s v="DC7997174"/>
    <s v="SR UNSECURED"/>
    <s v=" "/>
    <n v="109"/>
    <s v="GREEN"/>
    <s v="Non-Financial Company"/>
    <x v="0"/>
    <s v="Bullet"/>
    <n v="0"/>
    <n v="100"/>
    <s v="IG"/>
    <s v="IKKE_MMI"/>
    <s v="GREEN"/>
    <s v="2B"/>
    <s v=" "/>
    <n v="0"/>
    <s v="529900ZIV0ETYHYZM863"/>
    <s v="N.A."/>
    <s v="DE21"/>
    <s v="Amprion GmbH"/>
  </r>
  <r>
    <d v="2026-06-30T00:00:00"/>
    <d v="2033-05-02T00:00:00"/>
    <d v="2033-05-02T00:00:00"/>
    <s v="SUSTCORPBOND"/>
    <x v="0"/>
    <s v="YI3996596"/>
    <s v="XS3285006634"/>
    <s v="TELEFONICA EMIS TELEFO 3.707 05/02/33"/>
    <s v="EUR"/>
    <s v="Maturity"/>
    <s v="Fixed"/>
    <x v="3"/>
    <s v="IG"/>
    <s v="BBB"/>
    <s v="BBB"/>
    <n v="2300000"/>
    <n v="99.581999999999994"/>
    <n v="1.5234300000000001"/>
    <n v="101.10542"/>
    <n v="25343187.510000002"/>
    <n v="387705.01"/>
    <n v="25730892.52"/>
    <n v="8.6188878611800322E-3"/>
    <n v="3.7069999999999999"/>
    <n v="1173453.74"/>
    <n v="6.8329000000000004"/>
    <n v="6.8329000000000004"/>
    <n v="0"/>
    <n v="6.0778999999999996"/>
    <n v="0"/>
    <n v="5.8570099999999998"/>
    <n v="6.0811999999999999"/>
    <n v="5.8570000000000002"/>
    <n v="0"/>
    <n v="0"/>
    <n v="3.7225600000000001"/>
    <n v="3.7713000000000001"/>
    <n v="3.7713000000000001"/>
    <n v="0"/>
    <n v="3.7713000000000001"/>
    <n v="-5.7122999999999999"/>
    <n v="0.1678"/>
    <n v="-1507061.27"/>
    <n v="-1564739.61"/>
    <n v="-1507061.27"/>
    <m/>
    <m/>
    <n v="1.16005"/>
    <n v="1.19194"/>
    <n v="0.4259"/>
    <s v="BOND"/>
    <n v="0"/>
    <n v="7010"/>
    <n v="396513"/>
    <s v="YI3996596"/>
    <n v="9455620"/>
    <s v="TELEFONICA EMIS TELEFO 3.707 05/02/33"/>
    <s v="XS3285006634"/>
    <s v="EUR"/>
    <s v="BOND"/>
    <s v=" "/>
    <m/>
    <n v="10003"/>
    <s v="Communications"/>
    <n v="20017"/>
    <s v="Telecommunications"/>
    <n v="300"/>
    <s v="Telephone-Integrated"/>
    <s v="LU"/>
    <s v="Luxembourg"/>
    <s v="Percent"/>
    <n v="1000000000"/>
    <n v="3900000000"/>
    <m/>
    <s v="YI3996596"/>
    <s v="COMPANY GUARNT"/>
    <s v=" "/>
    <n v="18"/>
    <s v="GREEN"/>
    <s v="Non-Financial Company"/>
    <x v="0"/>
    <s v="Bullet"/>
    <n v="0"/>
    <n v="100"/>
    <s v="IG"/>
    <s v="IKKE_MMI"/>
    <s v="NOT_GREEN"/>
    <s v="2B"/>
    <s v=" "/>
    <n v="0"/>
    <s v="549300EEJH4FEPDBBR25"/>
    <s v="N.A."/>
    <s v="IE21"/>
    <s v="Telefonica Emisiones SA"/>
  </r>
  <r>
    <d v="2026-06-30T00:00:00"/>
    <d v="2031-11-02T00:00:00"/>
    <d v="2399-12-31T00:00:00"/>
    <s v="SUSTCORPBOND"/>
    <x v="0"/>
    <s v="YI4005264"/>
    <s v="XS3281650823"/>
    <s v="TERNA RETE TRNIM 3 7/8 PERP"/>
    <s v="EUR"/>
    <s v="Call"/>
    <s v="Multiple"/>
    <x v="3"/>
    <s v="IG"/>
    <s v="BBB"/>
    <s v="BBB"/>
    <n v="2000000"/>
    <n v="98.424999999999997"/>
    <n v="1.6145799999999999"/>
    <n v="100.03958"/>
    <n v="21781509.59"/>
    <n v="357308.27"/>
    <n v="22138817.850000001"/>
    <n v="7.4156770224712296E-3"/>
    <n v="3.875"/>
    <n v="857539.75"/>
    <n v="5.3369999999999997"/>
    <n v="373.49860000000001"/>
    <n v="0"/>
    <n v="4.8433999999999999"/>
    <n v="0"/>
    <n v="4.6479200000000001"/>
    <n v="4.8453999999999997"/>
    <n v="4.6479999999999997"/>
    <n v="0"/>
    <n v="0"/>
    <n v="3.9370099999999999"/>
    <n v="4.2008799999999997"/>
    <n v="4.4036499999999998"/>
    <n v="0"/>
    <n v="4.20573"/>
    <n v="-4.6529999999999996"/>
    <n v="0.21510000000000001"/>
    <n v="-1029004.54"/>
    <n v="-1072722.3600000001"/>
    <n v="-1029004.54"/>
    <m/>
    <m/>
    <n v="1.63733"/>
    <n v="1.68899"/>
    <n v="0.27450000000000002"/>
    <s v="BOND"/>
    <n v="0"/>
    <n v="7010"/>
    <n v="396514"/>
    <s v="YI4005264"/>
    <n v="1422581"/>
    <s v="TERNA RETE TRNIM 3 7/8 PERP"/>
    <s v="XS3281650823"/>
    <s v="EUR"/>
    <s v="BOND"/>
    <s v=" "/>
    <m/>
    <n v="10014"/>
    <s v="Utilities"/>
    <n v="20110"/>
    <s v="Electric"/>
    <n v="266"/>
    <s v="Electric-Transmission"/>
    <s v="LU"/>
    <s v="Luxembourg"/>
    <s v="Percent"/>
    <n v="850000000"/>
    <n v="1600000000"/>
    <m/>
    <s v="YI4005264"/>
    <s v="SUBORDINATED"/>
    <s v=" "/>
    <n v="135"/>
    <s v="GREEN"/>
    <s v="Non-Financial Company"/>
    <x v="7"/>
    <s v="Perpetual"/>
    <n v="0"/>
    <n v="100"/>
    <s v="IG"/>
    <s v="IKKE_MMI"/>
    <s v="GREEN"/>
    <s v=" "/>
    <s v=" "/>
    <n v="0"/>
    <s v="8156009E94ED54DE7C31"/>
    <s v="N.A."/>
    <s v="IT25"/>
    <s v="Terna - Rete Elettrica Nazionale"/>
  </r>
  <r>
    <d v="2026-06-30T00:00:00"/>
    <d v="2031-10-10T00:00:00"/>
    <d v="2031-10-10T00:00:00"/>
    <s v="SUSTCORPBOND"/>
    <x v="0"/>
    <s v="YK8521956"/>
    <s v="NO0013683045"/>
    <s v="ENTRA ASA ENTRAN 5.13 10/10/31"/>
    <s v="NOK"/>
    <s v="Maturity"/>
    <s v="Fixed"/>
    <x v="3"/>
    <s v="IG"/>
    <s v="BBB"/>
    <s v="BBB"/>
    <n v="40000000"/>
    <n v="98.63503"/>
    <n v="3.7245200000000001"/>
    <n v="102.35955"/>
    <n v="38587423.359999999"/>
    <n v="1457085.29"/>
    <n v="40044508.649999999"/>
    <n v="1.3413414604337393E-2"/>
    <n v="5.13"/>
    <n v="2023424.1"/>
    <n v="5.2766999999999999"/>
    <n v="5.2766999999999999"/>
    <n v="4.6883499999999998"/>
    <n v="4.5846"/>
    <n v="4.4345100000000004"/>
    <n v="4.3486700000000003"/>
    <n v="4.5879000000000003"/>
    <n v="4.3486000000000002"/>
    <n v="4.4395300000000004"/>
    <n v="112.71123"/>
    <n v="5.20099"/>
    <n v="5.4254300000000004"/>
    <n v="5.4254300000000004"/>
    <n v="5.7240000000000002"/>
    <n v="5.4254300000000004"/>
    <n v="-4.3263999999999996"/>
    <n v="0.22320000000000001"/>
    <n v="-1741383.59"/>
    <n v="-1837221.25"/>
    <n v="-1741383.59"/>
    <m/>
    <m/>
    <n v="1.3371500000000001"/>
    <n v="1.4006099999999999"/>
    <n v="0.24940000000000001"/>
    <s v="BOND"/>
    <n v="0"/>
    <n v="7010"/>
    <n v="395204"/>
    <s v="YK8521956"/>
    <n v="42269327"/>
    <s v="ENTRA ASA ENTRAN 5.13 10/10/31"/>
    <s v="NO0013683045"/>
    <s v="NOK"/>
    <s v="BOND"/>
    <s v=" "/>
    <m/>
    <n v="10008"/>
    <s v="Financial"/>
    <n v="20058"/>
    <s v="Real Estate"/>
    <n v="673"/>
    <s v="Real Estate Mgmnt/Services"/>
    <s v="NO"/>
    <s v="Norway"/>
    <s v="Percent"/>
    <n v="300000000"/>
    <n v="16465000000"/>
    <m/>
    <s v="YK8521956"/>
    <s v="SR UNSECURED"/>
    <s v=" "/>
    <n v="100"/>
    <s v="GREEN"/>
    <s v="Non-Financial Company"/>
    <x v="0"/>
    <s v="Bullet"/>
    <n v="0"/>
    <n v="100"/>
    <s v="IG"/>
    <s v="IKKE_MMI"/>
    <s v="GREEN"/>
    <s v=" "/>
    <s v=" "/>
    <n v="20315000000"/>
    <s v="549300APU14LQKTYCH34"/>
    <s v="N.A."/>
    <s v="NO21"/>
    <s v="Entra ASA"/>
  </r>
  <r>
    <d v="2026-06-30T00:00:00"/>
    <d v="2031-02-05T00:00:00"/>
    <d v="2031-02-05T00:00:00"/>
    <s v="SUSTCORPBOND"/>
    <x v="0"/>
    <s v="YI5275809"/>
    <s v="XS3289703418"/>
    <s v="VONOVIA SE ANNGR 3.57 02/05/31"/>
    <s v="SEK"/>
    <s v="Maturity"/>
    <s v="Fixed"/>
    <x v="2"/>
    <s v="IG"/>
    <s v="BBB"/>
    <s v="BBB"/>
    <n v="20000000"/>
    <n v="99.962789999999998"/>
    <n v="1.4577500000000001"/>
    <n v="101.42054"/>
    <n v="19992558"/>
    <n v="291550"/>
    <n v="20284108"/>
    <n v="6.7944185022022225E-3"/>
    <n v="3.57"/>
    <n v="714000"/>
    <n v="4.5917000000000003"/>
    <n v="4.5917000000000003"/>
    <n v="4.3733599999999999"/>
    <n v="4.2592999999999996"/>
    <n v="4.2076399999999996"/>
    <n v="4.1032400000000004"/>
    <n v="4.2657999999999996"/>
    <n v="3.6415999999999999"/>
    <n v="4.2089800000000004"/>
    <n v="119.91437999999999"/>
    <n v="3.5713300000000001"/>
    <n v="3.8032499999999998"/>
    <n v="3.8032499999999998"/>
    <n v="3.9390000000000001"/>
    <n v="3.8032499999999998"/>
    <n v="-3.5579999999999998"/>
    <n v="0.26800000000000002"/>
    <n v="-738663.39"/>
    <n v="-865287.72"/>
    <n v="-738663.39"/>
    <m/>
    <m/>
    <n v="1.3808"/>
    <n v="1.6453800000000001"/>
    <n v="0.2772"/>
    <s v="BOND"/>
    <n v="0"/>
    <n v="7010"/>
    <n v="396563"/>
    <s v="YI5275809"/>
    <n v="8372862"/>
    <s v="VONOVIA SE ANNGR 3.57 02/05/31"/>
    <s v="XS3289703418"/>
    <s v="SEK"/>
    <s v="BOND"/>
    <s v=" "/>
    <m/>
    <n v="10008"/>
    <s v="Financial"/>
    <n v="20058"/>
    <s v="Real Estate"/>
    <n v="673"/>
    <s v="Real Estate Mgmnt/Services"/>
    <s v="LU"/>
    <s v="Luxembourg"/>
    <s v="Percent"/>
    <n v="500000000"/>
    <n v="1000000000"/>
    <m/>
    <s v="YI5275809"/>
    <s v="SR UNSECURED"/>
    <s v=" "/>
    <n v="28"/>
    <s v="SOCIAL"/>
    <s v="Non-Financial Company"/>
    <x v="0"/>
    <s v="Bullet"/>
    <n v="0"/>
    <n v="100"/>
    <s v="IG"/>
    <s v="IKKE_MMI"/>
    <s v="NOT_GREEN"/>
    <s v=" "/>
    <s v=" "/>
    <n v="0"/>
    <s v="5299005A2ZEP6AP7KM81"/>
    <s v="N.A."/>
    <s v="DE21"/>
    <s v="Vonovia SE"/>
  </r>
  <r>
    <d v="2026-06-30T00:00:00"/>
    <d v="2029-02-05T00:00:00"/>
    <d v="2029-02-05T00:00:00"/>
    <s v="SUSTCORPBOND"/>
    <x v="0"/>
    <s v="YI5275817"/>
    <s v="XS3289702360"/>
    <s v="VONOVIA SE ANNGR Float 02/05/29"/>
    <s v="SEK"/>
    <s v="Maturity"/>
    <s v="Floating"/>
    <x v="2"/>
    <s v="IG"/>
    <s v="BBB"/>
    <s v="BBB"/>
    <n v="16000000"/>
    <n v="99.938940000000002"/>
    <n v="0.46078000000000002"/>
    <n v="100.39972"/>
    <n v="15990230.4"/>
    <n v="73724.44"/>
    <n v="16063954.84"/>
    <n v="5.3808248301299199E-3"/>
    <n v="2.86"/>
    <n v="116942.22"/>
    <n v="2.5916999999999999"/>
    <n v="2.5916999999999999"/>
    <n v="0.20521"/>
    <n v="9.1670000000000001E-2"/>
    <n v="0.20374999999999999"/>
    <n v="8.906E-2"/>
    <n v="2.4988000000000001"/>
    <n v="2.4946000000000002"/>
    <n v="2.6342599999999998"/>
    <n v="87.061639999999997"/>
    <n v="2.8617499999999998"/>
    <n v="2.9224899999999998"/>
    <n v="2.9224899999999998"/>
    <n v="2.8759999999999999"/>
    <n v="2.9224899999999998"/>
    <n v="-2.5047999999999999"/>
    <n v="0.39929999999999999"/>
    <n v="-400731.62"/>
    <n v="-24024.95"/>
    <n v="-400731.62"/>
    <n v="2.27"/>
    <n v="0.79"/>
    <n v="1.12293"/>
    <n v="0.98184000000000005"/>
    <n v="6.3799999999999996E-2"/>
    <s v="BOND"/>
    <n v="0"/>
    <n v="7010"/>
    <n v="396564"/>
    <s v="YI5275817"/>
    <n v="8372862"/>
    <s v="VONOVIA SE ANNGR Float 02/05/29"/>
    <s v="XS3289702360"/>
    <s v="SEK"/>
    <s v="BOND"/>
    <s v=" "/>
    <m/>
    <n v="10008"/>
    <s v="Financial"/>
    <n v="20058"/>
    <s v="Real Estate"/>
    <n v="673"/>
    <s v="Real Estate Mgmnt/Services"/>
    <s v="LU"/>
    <s v="Luxembourg"/>
    <s v="Percent"/>
    <n v="500000000"/>
    <n v="1000000000"/>
    <m/>
    <s v="YI5275817"/>
    <s v="SR UNSECURED"/>
    <s v=" "/>
    <n v="28"/>
    <s v="GREEN"/>
    <s v="Non-Financial Company"/>
    <x v="0"/>
    <s v="Bullet"/>
    <n v="0"/>
    <n v="100"/>
    <s v="IG"/>
    <s v="MMI"/>
    <s v="NOT_GREEN"/>
    <s v=" "/>
    <s v=" "/>
    <n v="0"/>
    <s v="5299005A2ZEP6AP7KM81"/>
    <s v="N.A."/>
    <s v="DE21"/>
    <s v="Vonovia SE"/>
  </r>
  <r>
    <d v="2026-06-30T00:00:00"/>
    <d v="2031-11-04T00:00:00"/>
    <d v="2036-11-04T00:00:00"/>
    <s v="SUSTCORPBOND"/>
    <x v="0"/>
    <s v="YU7886135"/>
    <s v="XS2930111096"/>
    <s v="SVENSKA HNDLSBKN SHBASS 3 5/8 11/04/36"/>
    <s v="EUR"/>
    <s v="Call"/>
    <s v="Multiple"/>
    <x v="2"/>
    <s v="IG"/>
    <s v="A"/>
    <s v="A"/>
    <n v="3000000"/>
    <n v="99.465249999999997"/>
    <n v="2.3835600000000001"/>
    <n v="101.84881"/>
    <n v="33017576.27"/>
    <n v="791225.37"/>
    <n v="33808801.640000001"/>
    <n v="1.1324685680045722E-2"/>
    <n v="3.625"/>
    <n v="1203321.8999999999"/>
    <n v="5.3425000000000002"/>
    <n v="10.3429"/>
    <n v="4.9469000000000003"/>
    <n v="4.8399000000000001"/>
    <n v="4.7533099999999999"/>
    <n v="4.66568"/>
    <n v="4.8418999999999999"/>
    <n v="4.6657000000000002"/>
    <n v="4.75509"/>
    <n v="106.30871"/>
    <n v="3.6444899999999998"/>
    <n v="3.7298"/>
    <n v="4.11911"/>
    <n v="4.0730000000000004"/>
    <n v="3.7341000000000002"/>
    <n v="-4.7552000000000003"/>
    <n v="0.21049999999999999"/>
    <n v="-1577408.18"/>
    <n v="-1636986.39"/>
    <n v="-1577408.18"/>
    <m/>
    <m/>
    <n v="1.1833800000000001"/>
    <n v="1.2181599999999999"/>
    <n v="0.2777"/>
    <s v="BOND"/>
    <n v="0"/>
    <n v="7010"/>
    <n v="396697"/>
    <s v="YU7886135"/>
    <n v="116944"/>
    <s v="SVENSKA HNDLSBKN SHBASS 3 5/8 11/04/36"/>
    <s v="XS2930111096"/>
    <s v="EUR"/>
    <s v="BOND"/>
    <s v=" "/>
    <m/>
    <n v="10008"/>
    <s v="Financial"/>
    <n v="20051"/>
    <s v="Banks"/>
    <n v="675"/>
    <s v="Commer Banks Non-US"/>
    <s v="LU"/>
    <s v="Luxembourg"/>
    <s v="Percent"/>
    <n v="500000000"/>
    <n v="5450000000"/>
    <s v="BTBMGS7"/>
    <s v="YU7886135"/>
    <s v="SUBORDINATED"/>
    <s v=" "/>
    <n v="18"/>
    <s v="GREEN"/>
    <s v="Finance"/>
    <x v="6"/>
    <s v="Bullet"/>
    <n v="0"/>
    <n v="100"/>
    <s v="IG"/>
    <s v="IKKE_MMI"/>
    <s v="GREEN"/>
    <s v=" "/>
    <s v=" "/>
    <n v="0"/>
    <s v="NHBDILHZTYCNBV5UYZ31"/>
    <s v="N.A."/>
    <s v="IE28"/>
    <s v="Svenska Handelsbanken AB"/>
  </r>
  <r>
    <d v="2026-06-30T00:00:00"/>
    <d v="2034-06-02T00:00:00"/>
    <d v="2034-06-02T00:00:00"/>
    <s v="SUSTCORPBOND"/>
    <x v="0"/>
    <s v="DL1619675"/>
    <s v="XS3392699396"/>
    <s v="BT FINANCE PLC BRITEL 3 7/8 06/02/34"/>
    <s v="EUR"/>
    <s v="Maturity"/>
    <s v="Fixed"/>
    <x v="3"/>
    <s v="IG"/>
    <m/>
    <s v="BBB"/>
    <n v="1500000"/>
    <n v="100.598"/>
    <n v="0.31849"/>
    <n v="100.91649"/>
    <n v="16696796.810000001"/>
    <n v="52862.07"/>
    <n v="16749658.880000001"/>
    <n v="5.6105100702405928E-3"/>
    <n v="3.875"/>
    <n v="643154.81000000006"/>
    <n v="7.9177999999999997"/>
    <n v="7.9177999999999997"/>
    <n v="0"/>
    <n v="6.9511000000000003"/>
    <n v="0"/>
    <n v="6.6975699999999998"/>
    <n v="6.9526000000000003"/>
    <n v="6.6976000000000004"/>
    <n v="0"/>
    <n v="0"/>
    <n v="3.8519600000000001"/>
    <n v="3.7844099999999998"/>
    <n v="3.78538"/>
    <n v="0"/>
    <n v="3.78538"/>
    <n v="-6.4897999999999998"/>
    <n v="0.14710000000000001"/>
    <n v="-1121828.52"/>
    <n v="-1164540.6399999999"/>
    <n v="-1121828.52"/>
    <m/>
    <m/>
    <n v="1.1245499999999999"/>
    <n v="1.15601"/>
    <n v="0.55030000000000001"/>
    <s v="BOND"/>
    <n v="0"/>
    <n v="7010"/>
    <n v="398104"/>
    <s v="DL1619675"/>
    <n v="72388429"/>
    <s v="BT FINANCE PLC BRITEL 3 7/8 06/02/34"/>
    <s v="XS3392699396"/>
    <s v="EUR"/>
    <s v="BOND"/>
    <s v=" "/>
    <m/>
    <n v="10003"/>
    <s v="Communications"/>
    <n v="20017"/>
    <s v="Telecommunications"/>
    <n v="260"/>
    <s v="Telecom Services"/>
    <s v="LU"/>
    <s v="Luxembourg"/>
    <s v="Percent"/>
    <n v="850000000"/>
    <n v="850000000"/>
    <s v="BVMCPQ1"/>
    <s v="DL1619675"/>
    <s v="COMPANY GUARNT"/>
    <s v=" "/>
    <n v="62"/>
    <s v=" "/>
    <s v=" "/>
    <x v="4"/>
    <s v=" "/>
    <n v="0"/>
    <s v=" "/>
    <s v=" "/>
    <s v=" "/>
    <s v=" "/>
    <s v=" "/>
    <s v=" "/>
    <n v="0"/>
    <m/>
    <s v="N.A."/>
    <s v="GB21"/>
    <s v="BT Finance PLC"/>
  </r>
  <r>
    <d v="2026-06-30T00:00:00"/>
    <d v="2029-02-26T00:00:00"/>
    <d v="2029-02-26T00:00:00"/>
    <s v="SUSTCORPBOND"/>
    <x v="0"/>
    <s v="YH2230650"/>
    <s v="SE0013107273"/>
    <s v="MALARDALEN AB MALARD Float 02/26/29"/>
    <s v="SEK"/>
    <s v="Maturity"/>
    <s v="Floating"/>
    <x v="2"/>
    <s v="IG"/>
    <s v="A"/>
    <s v="A"/>
    <n v="16000000"/>
    <n v="100.03003"/>
    <n v="0.34427000000000002"/>
    <n v="100.37430000000001"/>
    <n v="16004804.800000001"/>
    <n v="55082.67"/>
    <n v="16059887.470000001"/>
    <n v="5.3794624131094969E-3"/>
    <n v="2.5819999999999999"/>
    <n v="105575.11"/>
    <n v="2.6274000000000002"/>
    <n v="2.6274000000000002"/>
    <n v="9.7999999999999997E-3"/>
    <n v="0.12055"/>
    <n v="9.7400000000000004E-3"/>
    <n v="0.11749"/>
    <n v="2.5324"/>
    <n v="2.5226999999999999"/>
    <n v="2.6827899999999998"/>
    <n v="63.416440000000001"/>
    <n v="2.5812200000000001"/>
    <n v="2.6057600000000001"/>
    <n v="2.6057600000000001"/>
    <n v="2.641"/>
    <n v="2.6057600000000001"/>
    <n v="-2.5326"/>
    <n v="0.39489999999999997"/>
    <n v="-405149.31"/>
    <n v="-28446.32"/>
    <n v="-405149.31"/>
    <n v="2.27"/>
    <n v="0.57999999999999996"/>
    <n v="0.90461999999999998"/>
    <n v="0.65581"/>
    <n v="7.1400000000000005E-2"/>
    <s v="BOND"/>
    <n v="0"/>
    <n v="7010"/>
    <n v="396707"/>
    <s v="YH2230650"/>
    <n v="15833047"/>
    <s v="MALARDALEN AB MALARD Float 02/26/29"/>
    <s v="SE0013107273"/>
    <s v="SEK"/>
    <s v="BOND"/>
    <s v=" "/>
    <m/>
    <n v="10008"/>
    <s v="Financial"/>
    <n v="20051"/>
    <s v="Banks"/>
    <n v="675"/>
    <s v="Commer Banks Non-US"/>
    <s v="SE"/>
    <s v="Sweden"/>
    <s v="Percent"/>
    <n v="500000000"/>
    <n v="500000000"/>
    <m/>
    <s v="YH2230650"/>
    <s v="SR PREFERRED"/>
    <s v=" "/>
    <n v="50"/>
    <s v="GREEN"/>
    <s v="Finance"/>
    <x v="0"/>
    <s v="Bullet"/>
    <n v="0"/>
    <n v="50"/>
    <s v="IG"/>
    <s v="MMI"/>
    <s v="GREEN"/>
    <s v=" "/>
    <s v=" "/>
    <n v="0"/>
    <s v="549300QIF0GHM75P0L49"/>
    <s v="N.A."/>
    <s v="SE21"/>
    <s v="Sparbanken Malardalen AB"/>
  </r>
  <r>
    <d v="2026-06-30T00:00:00"/>
    <d v="2031-08-26T00:00:00"/>
    <d v="2036-08-26T00:00:00"/>
    <s v="SUSTCORPBOND"/>
    <x v="0"/>
    <s v="YL3980577"/>
    <s v="BE0390246156"/>
    <s v="KBC GROUP NV KBCBB 3 5/8 08/26/36"/>
    <s v="EUR"/>
    <s v="Call"/>
    <s v="Fixed"/>
    <x v="3"/>
    <s v="IG"/>
    <s v="BBB"/>
    <s v="BBB"/>
    <n v="1000000"/>
    <n v="99.025000000000006"/>
    <n v="3.07877"/>
    <n v="102.10377"/>
    <n v="10957144.970000001"/>
    <n v="340666.46"/>
    <n v="11297811.43"/>
    <n v="3.7843448188297829E-3"/>
    <n v="3.625"/>
    <n v="401107.3"/>
    <n v="5.1506999999999996"/>
    <n v="10.150700000000001"/>
    <n v="0"/>
    <n v="4.6464999999999996"/>
    <n v="0"/>
    <n v="4.4748799999999997"/>
    <n v="4.6489000000000003"/>
    <n v="4.4748999999999999"/>
    <n v="0"/>
    <n v="0"/>
    <n v="3.6606900000000002"/>
    <n v="3.7411799999999999"/>
    <n v="3.7411799999999999"/>
    <n v="0"/>
    <n v="3.8352900000000001"/>
    <n v="-4.4400000000000004"/>
    <n v="0.2175"/>
    <n v="-505564.83"/>
    <n v="-525227.49"/>
    <n v="-505564.83"/>
    <m/>
    <m/>
    <n v="1.2878099999999999"/>
    <n v="1.09944"/>
    <n v="0.25840000000000002"/>
    <s v="BOND"/>
    <n v="0"/>
    <n v="7010"/>
    <n v="394579"/>
    <s v="YL3980577"/>
    <n v="115719"/>
    <s v="KBC GROUP NV KBCBB 3 5/8 08/26/36"/>
    <s v="BE0390246156"/>
    <s v="EUR"/>
    <s v="BOND"/>
    <s v=" "/>
    <m/>
    <n v="10008"/>
    <s v="Financial"/>
    <n v="20051"/>
    <s v="Banks"/>
    <n v="675"/>
    <s v="Commer Banks Non-US"/>
    <s v="BE"/>
    <s v="Belgium"/>
    <s v="Percent"/>
    <n v="500000000"/>
    <n v="5900000000"/>
    <m/>
    <s v="YL3980577"/>
    <s v="SUBORDINATED"/>
    <s v=" "/>
    <n v="60"/>
    <s v="GREEN"/>
    <s v="Finance"/>
    <x v="6"/>
    <s v="Bullet"/>
    <n v="0"/>
    <n v="100"/>
    <s v="IG"/>
    <s v="IKKE_MMI"/>
    <s v="GREEN"/>
    <s v=" "/>
    <s v=" "/>
    <n v="0"/>
    <s v="213800X3Q9LSAKRUWY91"/>
    <s v="N.A."/>
    <s v="BE28"/>
    <s v="KBC Group NV"/>
  </r>
  <r>
    <d v="2026-06-30T00:00:00"/>
    <d v="2031-08-25T00:00:00"/>
    <d v="2032-08-25T00:00:00"/>
    <s v="SUSTCORPBOND"/>
    <x v="0"/>
    <s v="YL3974125"/>
    <s v="FR0014012AJ0"/>
    <s v="CRED AGRICOLE SA ACAFP 3 1/4 08/25/32"/>
    <s v="EUR"/>
    <s v="Call"/>
    <s v="Multiple"/>
    <x v="2"/>
    <s v="IG"/>
    <m/>
    <s v="A"/>
    <n v="5000000"/>
    <n v="98.725999999999999"/>
    <n v="2.76918"/>
    <n v="101.49518"/>
    <n v="54620302.649999999"/>
    <n v="1532051.74"/>
    <n v="56152354.399999999"/>
    <n v="1.8808941249848225E-2"/>
    <n v="3.25"/>
    <n v="1798067.21"/>
    <n v="5.1478999999999999"/>
    <n v="6.1489000000000003"/>
    <n v="0"/>
    <n v="4.6913"/>
    <n v="0"/>
    <n v="4.5316299999999998"/>
    <n v="4.6933999999999996"/>
    <n v="4.5316000000000001"/>
    <n v="0"/>
    <n v="0"/>
    <n v="3.2919399999999999"/>
    <n v="3.51918"/>
    <n v="3.5486200000000001"/>
    <n v="0"/>
    <n v="3.5233599999999998"/>
    <n v="-4.6024000000000003"/>
    <n v="0.21740000000000001"/>
    <n v="-2544593.29"/>
    <n v="-2635454.7799999998"/>
    <n v="-2544593.29"/>
    <m/>
    <m/>
    <n v="0.98707"/>
    <n v="1.0157099999999999"/>
    <n v="0.26300000000000001"/>
    <s v="BOND"/>
    <n v="0"/>
    <n v="7010"/>
    <n v="394580"/>
    <s v="YL3974125"/>
    <n v="7365323"/>
    <s v="CRED AGRICOLE SA ACAFP 3 1/4 08/25/32"/>
    <s v="FR0014012AJ0"/>
    <s v="EUR"/>
    <s v="BOND"/>
    <s v=" "/>
    <m/>
    <n v="10008"/>
    <s v="Financial"/>
    <n v="20051"/>
    <s v="Banks"/>
    <n v="713"/>
    <s v="Diversified Banking Inst"/>
    <s v="LU"/>
    <s v="Luxembourg"/>
    <s v="Percent"/>
    <n v="1250000000"/>
    <n v="12883455000"/>
    <s v="BS55G29"/>
    <s v="YL3974125"/>
    <s v="SR NON-PREFERRED"/>
    <s v=" "/>
    <n v="48"/>
    <s v="GREEN"/>
    <s v=" "/>
    <x v="4"/>
    <s v=" "/>
    <n v="0"/>
    <s v=" "/>
    <s v=" "/>
    <s v=" "/>
    <s v=" "/>
    <s v=" "/>
    <s v=" "/>
    <n v="0"/>
    <m/>
    <s v="N.A."/>
    <s v="FR21"/>
    <s v="Credit Agricole SA"/>
  </r>
  <r>
    <d v="2026-06-30T00:00:00"/>
    <d v="2030-11-11T00:00:00"/>
    <d v="2030-11-11T00:00:00"/>
    <s v="SUSTCORPBOND"/>
    <x v="0"/>
    <s v="YJ7197017"/>
    <s v="SE0013362498"/>
    <s v="POSTNORD AB POSTND Float 11/11/30"/>
    <s v="SEK"/>
    <s v="Maturity"/>
    <s v="Floating"/>
    <x v="2"/>
    <s v="IG"/>
    <s v="A"/>
    <s v="A"/>
    <n v="24000000"/>
    <n v="100.08204000000001"/>
    <n v="0.39851999999999999"/>
    <n v="100.48056"/>
    <n v="24019689.600000001"/>
    <n v="95645.33"/>
    <n v="24115334.93"/>
    <n v="8.0777364148916751E-3"/>
    <n v="2.7589999999999999"/>
    <n v="169218.67"/>
    <n v="4.3643999999999998"/>
    <n v="4.3643999999999998"/>
    <n v="0.22502"/>
    <n v="0.10959000000000001"/>
    <n v="0.22348000000000001"/>
    <n v="0.10663"/>
    <n v="4.0850999999999997"/>
    <n v="4.0793999999999997"/>
    <n v="4.2490100000000002"/>
    <n v="75.156850000000006"/>
    <n v="2.7567400000000002"/>
    <n v="2.7771300000000001"/>
    <n v="2.7771300000000001"/>
    <n v="2.7589999999999999"/>
    <n v="2.7771300000000001"/>
    <n v="-4.1005000000000003"/>
    <n v="0.24399999999999999"/>
    <n v="-983759.49"/>
    <n v="-50540.32"/>
    <n v="-983759.49"/>
    <n v="2.39"/>
    <n v="0.72"/>
    <n v="1.0281100000000001"/>
    <n v="0.68847000000000003"/>
    <n v="0.18340000000000001"/>
    <s v="BOND"/>
    <n v="0"/>
    <n v="7010"/>
    <n v="395490"/>
    <s v="YJ7197017"/>
    <n v="25364717"/>
    <s v="POSTNORD AB POSTND Float 11/11/30"/>
    <s v="SE0013362498"/>
    <s v="SEK"/>
    <s v="BOND"/>
    <s v=" "/>
    <m/>
    <n v="10011"/>
    <s v="Industrial"/>
    <n v="20091"/>
    <s v="Transportation"/>
    <n v="236"/>
    <s v="Transport-Services"/>
    <s v="SE"/>
    <s v="Sweden"/>
    <s v="Percent"/>
    <n v="600000000"/>
    <n v="1350000000"/>
    <m/>
    <s v="YJ7197017"/>
    <s v="SR UNSECURED"/>
    <s v=" "/>
    <n v="50"/>
    <s v="GREEN"/>
    <s v="Non-Financial Company"/>
    <x v="0"/>
    <s v="Bullet"/>
    <n v="0"/>
    <n v="50"/>
    <s v="IG"/>
    <s v="MMI"/>
    <s v="GREEN"/>
    <s v=" "/>
    <s v=" "/>
    <n v="0"/>
    <s v="549300W4IYQJIBX9XR63"/>
    <s v="N.A."/>
    <s v="SE21"/>
    <s v="PostNord AB"/>
  </r>
  <r>
    <d v="2026-06-30T00:00:00"/>
    <d v="2033-03-03T00:00:00"/>
    <d v="2038-03-03T00:00:00"/>
    <s v="SUSTCORPBOND"/>
    <x v="0"/>
    <s v="DF8180203"/>
    <s v="XS3307977622"/>
    <s v="DANSKE BANK A/S DANBNK 3 3/4 03/03/38"/>
    <s v="EUR"/>
    <s v="Call"/>
    <s v="Fixed"/>
    <x v="2"/>
    <s v="IG"/>
    <s v="A"/>
    <s v="A"/>
    <n v="4500000"/>
    <n v="98.832999999999998"/>
    <n v="1.24315"/>
    <n v="100.07615"/>
    <n v="49211550.5"/>
    <n v="618997.42000000004"/>
    <n v="49830547.920000002"/>
    <n v="1.6691372219203453E-2"/>
    <n v="3.75"/>
    <n v="1867223.64"/>
    <n v="6.6684999999999999"/>
    <n v="11.6685"/>
    <n v="0"/>
    <n v="5.9485000000000001"/>
    <n v="0"/>
    <n v="5.72248"/>
    <n v="5.9520999999999997"/>
    <n v="5.7224000000000004"/>
    <n v="0"/>
    <n v="0"/>
    <n v="3.7942800000000001"/>
    <n v="3.8745099999999999"/>
    <n v="3.8745099999999999"/>
    <n v="0"/>
    <n v="3.9496899999999999"/>
    <n v="-5.5285000000000002"/>
    <n v="0.17349999999999999"/>
    <n v="-2851525.36"/>
    <n v="-2965946.06"/>
    <n v="-2851525.36"/>
    <m/>
    <m/>
    <n v="1.3380000000000001"/>
    <n v="1.1437299999999999"/>
    <n v="0.40720000000000001"/>
    <s v="BOND"/>
    <n v="0"/>
    <n v="7010"/>
    <n v="396871"/>
    <s v="DF8180203"/>
    <n v="117432"/>
    <s v="DANSKE BANK A/S DANBNK 3 3/4 03/03/38"/>
    <s v="XS3307977622"/>
    <s v="EUR"/>
    <s v="BOND"/>
    <s v=" "/>
    <m/>
    <n v="10008"/>
    <s v="Financial"/>
    <n v="20051"/>
    <s v="Banks"/>
    <n v="675"/>
    <s v="Commer Banks Non-US"/>
    <s v="LU"/>
    <s v="Luxembourg"/>
    <s v="Percent"/>
    <n v="750000000"/>
    <n v="31600000000"/>
    <m/>
    <s v="DF8180203"/>
    <s v="SUBORDINATED"/>
    <s v=" "/>
    <n v="18"/>
    <s v="GREEN"/>
    <s v="Finance"/>
    <x v="6"/>
    <s v="Bullet"/>
    <n v="0"/>
    <n v="100"/>
    <s v="IG"/>
    <s v="IKKE_MMI"/>
    <s v="GREEN"/>
    <s v=" "/>
    <s v=" "/>
    <n v="0"/>
    <s v="MAES062Z21O4RZ2U7M96"/>
    <s v="N.A."/>
    <s v="IE28"/>
    <s v="Danske Bank A/S"/>
  </r>
  <r>
    <d v="2026-06-30T00:00:00"/>
    <d v="2030-11-14T00:00:00"/>
    <d v="2030-11-14T00:00:00"/>
    <s v="SUSTCORPBOND"/>
    <x v="0"/>
    <s v="DA0661268"/>
    <s v="XS3229496347"/>
    <s v="SSAB AB SSABAS Float 11/14/30"/>
    <s v="SEK"/>
    <s v="Maturity"/>
    <s v="Floating"/>
    <x v="3"/>
    <s v="IG"/>
    <s v="BBB"/>
    <s v="BBB"/>
    <n v="20000000"/>
    <n v="100.30928"/>
    <n v="0.41547000000000001"/>
    <n v="100.72475"/>
    <n v="20061856"/>
    <n v="83093.33"/>
    <n v="20144949.329999998"/>
    <n v="6.7478055457838356E-3"/>
    <n v="3.1160000000000001"/>
    <n v="157531.10999999999"/>
    <n v="4.3726000000000003"/>
    <n v="4.3726000000000003"/>
    <n v="0.23738999999999999"/>
    <n v="0.11781"/>
    <n v="0.23557"/>
    <n v="0.11428000000000001"/>
    <n v="4.0617000000000001"/>
    <n v="4.0538999999999996"/>
    <n v="4.2216500000000003"/>
    <n v="107.59178"/>
    <n v="3.1063900000000002"/>
    <n v="3.0788600000000002"/>
    <n v="3.0832000000000002"/>
    <n v="3.0830000000000002"/>
    <n v="3.0832000000000002"/>
    <n v="-4.0846999999999998"/>
    <n v="0.24490000000000001"/>
    <n v="-816647.24"/>
    <n v="-45284.2"/>
    <n v="-816647.24"/>
    <n v="2.39"/>
    <n v="1.04"/>
    <n v="1.3437600000000001"/>
    <n v="0.99390000000000001"/>
    <n v="0.18190000000000001"/>
    <s v="BOND"/>
    <n v="0"/>
    <n v="7010"/>
    <n v="395581"/>
    <s v="DA0661268"/>
    <n v="118008"/>
    <s v="SSAB AB SSABAS Float 11/14/30"/>
    <s v="XS3229496347"/>
    <s v="SEK"/>
    <s v="BOND"/>
    <s v=" "/>
    <m/>
    <n v="10002"/>
    <s v="Basic Materials"/>
    <n v="20012"/>
    <s v="Iron/Steel"/>
    <n v="11"/>
    <s v="Steel-Producers"/>
    <s v="SE"/>
    <s v="Sweden"/>
    <s v="Percent"/>
    <n v="2250000000"/>
    <n v="2250000000"/>
    <m/>
    <s v="DA0661268"/>
    <s v="SR UNSECURED"/>
    <s v=" "/>
    <n v="18"/>
    <s v="GREEN"/>
    <s v="Non-Financial Company"/>
    <x v="0"/>
    <s v="Bullet"/>
    <n v="0"/>
    <n v="100"/>
    <s v="IG"/>
    <s v="MMI"/>
    <s v="GREEN"/>
    <s v=" "/>
    <s v=" "/>
    <n v="0"/>
    <s v="529900329VS14ZIML164"/>
    <s v="N.A."/>
    <s v="IE21"/>
    <s v="SSAB AB"/>
  </r>
  <r>
    <d v="2026-06-30T00:00:00"/>
    <d v="2031-08-19T00:00:00"/>
    <d v="2031-08-19T00:00:00"/>
    <s v="SUSTCORPBOND"/>
    <x v="0"/>
    <s v="DL7411101"/>
    <s v="FR00140193X6"/>
    <s v="RCI BANQUE RENAUL 4 08/19/31"/>
    <s v="EUR"/>
    <s v="Maturity"/>
    <s v="Fixed"/>
    <x v="3"/>
    <s v="IG"/>
    <s v="BBB"/>
    <s v="BBB"/>
    <n v="1500000"/>
    <n v="100.661"/>
    <n v="0.14247000000000001"/>
    <n v="100.80347"/>
    <n v="16707253.26"/>
    <n v="23645.86"/>
    <n v="16730899.119999999"/>
    <n v="5.6042262513790048E-3"/>
    <n v="4"/>
    <n v="110953.47"/>
    <n v="5.1315"/>
    <n v="5.1315"/>
    <n v="0"/>
    <n v="4.7321999999999997"/>
    <n v="0"/>
    <n v="4.5564499999999999"/>
    <n v="4.7347000000000001"/>
    <n v="4.5564"/>
    <n v="0"/>
    <n v="0"/>
    <n v="3.9737300000000002"/>
    <n v="3.8533300000000001"/>
    <n v="3.8572799999999998"/>
    <n v="0"/>
    <n v="3.8572799999999998"/>
    <n v="-4.4640000000000004"/>
    <n v="0.21640000000000001"/>
    <n v="-762333.58"/>
    <n v="-792163.35"/>
    <n v="-762333.58"/>
    <m/>
    <m/>
    <n v="1.30979"/>
    <n v="1.35155"/>
    <n v="0.26190000000000002"/>
    <s v="BOND"/>
    <n v="0"/>
    <n v="7010"/>
    <n v="398394"/>
    <s v="DL7411101"/>
    <n v="209793"/>
    <s v="RCI BANQUE RENAUL 4 08/19/31"/>
    <s v="FR00140193X6"/>
    <s v="EUR"/>
    <s v="BOND"/>
    <s v=" "/>
    <m/>
    <n v="10004"/>
    <s v="Consumer, Cyclical"/>
    <n v="20020"/>
    <s v="Auto Manufacturers"/>
    <n v="25"/>
    <s v="Auto-Cars/Light Trucks"/>
    <s v="FR"/>
    <s v="France"/>
    <s v="Percent"/>
    <n v="750000000"/>
    <n v="1350000000"/>
    <s v="BW5TV57"/>
    <s v="DL7411101"/>
    <s v="SR PREFERRED"/>
    <s v=" "/>
    <n v="48"/>
    <s v="GREEN"/>
    <s v="Finance"/>
    <x v="0"/>
    <s v="Bullet"/>
    <n v="0"/>
    <n v="50"/>
    <s v="IG"/>
    <s v="IKKE_MMI"/>
    <s v="GREEN"/>
    <s v=" "/>
    <s v=" "/>
    <n v="0"/>
    <s v="96950001WI712W7PQG45"/>
    <s v="N.A."/>
    <s v="FR21"/>
    <s v="RCI Banque SA"/>
  </r>
  <r>
    <d v="2026-06-30T00:00:00"/>
    <d v="2030-11-27T00:00:00"/>
    <d v="2031-11-27T00:00:00"/>
    <s v="SUSTCORPBOND"/>
    <x v="0"/>
    <s v="DA6231231"/>
    <s v="DE000DJ9AZ18"/>
    <s v="DZ BANK AG DZBK 3.129 11/27/31"/>
    <s v="EUR"/>
    <s v="Call"/>
    <s v="Multiple"/>
    <x v="0"/>
    <s v="IG"/>
    <s v="A"/>
    <s v="AA"/>
    <n v="3900000"/>
    <n v="98.881"/>
    <n v="1.86026"/>
    <n v="100.74124999999999"/>
    <n v="42670724.170000002"/>
    <n v="802767.19"/>
    <n v="43473491.359999999"/>
    <n v="1.4561995728464493E-2"/>
    <n v="3.129"/>
    <n v="1350276.55"/>
    <n v="4.4055"/>
    <n v="5.4055"/>
    <n v="0"/>
    <n v="4.109"/>
    <n v="0"/>
    <n v="3.9737499999999999"/>
    <n v="4.1113999999999997"/>
    <n v="3.9737"/>
    <n v="0"/>
    <n v="0"/>
    <n v="3.1644100000000002"/>
    <n v="3.39622"/>
    <n v="3.39622"/>
    <n v="0"/>
    <n v="3.40367"/>
    <n v="-4.0053000000000001"/>
    <n v="0.24979999999999999"/>
    <n v="-1727525.55"/>
    <n v="-1787359.47"/>
    <n v="-1727525.55"/>
    <m/>
    <m/>
    <n v="0.89361000000000002"/>
    <n v="0.91825999999999997"/>
    <n v="0.2039"/>
    <s v="BOND"/>
    <n v="0"/>
    <n v="7010"/>
    <n v="395807"/>
    <s v="DA6231231"/>
    <n v="7434926"/>
    <s v="DZ BANK AG DZBK 3.129 11/27/31"/>
    <s v="DE000DJ9AZ18"/>
    <s v="EUR"/>
    <s v="BOND"/>
    <s v=" "/>
    <m/>
    <n v="10008"/>
    <s v="Financial"/>
    <n v="20051"/>
    <s v="Banks"/>
    <n v="442"/>
    <s v="Cooperative Banks"/>
    <s v="DE"/>
    <s v="Germany"/>
    <s v="Percent"/>
    <n v="300000000"/>
    <n v="300000000"/>
    <s v="BP9M8W9"/>
    <s v="DA6231231"/>
    <s v="SR NON-PREFERRED"/>
    <s v=" "/>
    <n v="121"/>
    <s v="GREEN"/>
    <s v="Finance"/>
    <x v="3"/>
    <s v="Bullet"/>
    <n v="0"/>
    <n v="50"/>
    <s v="IG"/>
    <s v="IKKE_MMI"/>
    <s v="GREEN"/>
    <s v=" "/>
    <s v=" "/>
    <n v="0"/>
    <s v="529900HNOAA1KXQJUQ27"/>
    <s v="N.A."/>
    <s v="DE21"/>
    <s v="DZ Bank AG Deutsche Zentral-Genossenschaftsbank Fr"/>
  </r>
  <r>
    <d v="2026-06-30T00:00:00"/>
    <d v="2030-06-11T00:00:00"/>
    <d v="2030-06-11T00:00:00"/>
    <s v="SUSTCORPBOND"/>
    <x v="0"/>
    <s v="YN0547227"/>
    <s v="NO0013581967"/>
    <s v="EIDSIVA ENERGI EIDSIV Float 06/11/30"/>
    <s v="NOK"/>
    <s v="Maturity"/>
    <s v="Floating"/>
    <x v="2"/>
    <s v="IG"/>
    <s v="A"/>
    <s v="NR"/>
    <n v="36000000"/>
    <n v="101.11882"/>
    <n v="0.31383"/>
    <n v="101.43265"/>
    <n v="35603205.530000001"/>
    <n v="110498.45"/>
    <n v="35713703.979999997"/>
    <n v="1.1962756809611008E-2"/>
    <n v="5.38"/>
    <n v="484088.44"/>
    <n v="3.9417"/>
    <n v="3.9417"/>
    <n v="7.3870000000000005E-2"/>
    <n v="0.19167000000000001"/>
    <n v="7.2940000000000005E-2"/>
    <n v="0.18235000000000001"/>
    <n v="3.5714999999999999"/>
    <n v="3.5646"/>
    <n v="3.63937"/>
    <n v="56.131309999999999"/>
    <n v="5.3204700000000003"/>
    <n v="5.1112599999999997"/>
    <n v="5.1112599999999997"/>
    <n v="5.1180000000000003"/>
    <n v="5.1112599999999997"/>
    <n v="-3.6166"/>
    <n v="0.27660000000000001"/>
    <n v="-1273056.92"/>
    <n v="-129700.37"/>
    <n v="-1273056.92"/>
    <n v="4.32"/>
    <n v="0.51"/>
    <n v="0.81567000000000001"/>
    <n v="1.0838000000000001"/>
    <n v="0.13550000000000001"/>
    <s v="BOND"/>
    <n v="0"/>
    <n v="7010"/>
    <n v="393695"/>
    <s v="YN0547227"/>
    <n v="7428130"/>
    <s v="EIDSIVA ENERGI EIDSIV Float 06/11/30"/>
    <s v="NO0013581967"/>
    <s v="NOK"/>
    <s v="BOND"/>
    <s v=" "/>
    <m/>
    <n v="10007"/>
    <s v="Energy"/>
    <n v="20047"/>
    <s v="Energy-Alternate Sources"/>
    <n v="268"/>
    <s v="Energy-Alternate Sources"/>
    <s v="NO"/>
    <s v="Norway"/>
    <s v="Percent"/>
    <n v="1250000000"/>
    <n v="6850000000"/>
    <m/>
    <s v="YN0547227"/>
    <s v="SR UNSECURED"/>
    <s v=" "/>
    <n v="43"/>
    <s v="GREEN"/>
    <s v="Non-Financial Company"/>
    <x v="0"/>
    <s v="Bullet"/>
    <n v="0"/>
    <n v="50"/>
    <s v="IG"/>
    <s v="MMI"/>
    <s v="GREEN"/>
    <s v=" "/>
    <s v=" "/>
    <n v="14228000000"/>
    <s v="5967007LIEEXZXJJIO72"/>
    <s v="N.A."/>
    <s v="NO21"/>
    <s v="Eidsiva Energi AS"/>
  </r>
  <r>
    <d v="2026-06-30T00:00:00"/>
    <d v="2030-07-04T00:00:00"/>
    <d v="2030-07-04T00:00:00"/>
    <s v="SUSTCORPBOND"/>
    <x v="0"/>
    <s v="DA9301304"/>
    <s v="FR0014014QW5"/>
    <s v="SCHNEIDER ELEC SUFP 2 3/4 07/04/30"/>
    <s v="EUR"/>
    <s v="Maturity"/>
    <s v="Fixed"/>
    <x v="2"/>
    <s v="IG"/>
    <m/>
    <s v="NR"/>
    <n v="1500000"/>
    <n v="98.664000000000001"/>
    <n v="1.58219"/>
    <n v="100.24619"/>
    <n v="16375800.32"/>
    <n v="262605.01"/>
    <n v="16638405.32"/>
    <n v="5.573244283325049E-3"/>
    <n v="2.75"/>
    <n v="265105.91999999998"/>
    <n v="4.0054999999999996"/>
    <n v="4.0054999999999996"/>
    <n v="0"/>
    <n v="3.7852999999999999"/>
    <n v="0"/>
    <n v="3.6711299999999998"/>
    <n v="3.7881"/>
    <n v="3.6711999999999998"/>
    <n v="0"/>
    <n v="0"/>
    <n v="2.7872400000000002"/>
    <n v="3.10989"/>
    <n v="3.10989"/>
    <n v="0"/>
    <n v="3.10989"/>
    <n v="-3.5937999999999999"/>
    <n v="0.27"/>
    <n v="-610823.9"/>
    <n v="-630274.34"/>
    <n v="-610823.9"/>
    <m/>
    <m/>
    <n v="0.62258999999999998"/>
    <n v="0.64032"/>
    <n v="0.17580000000000001"/>
    <s v="BOND"/>
    <n v="0"/>
    <n v="7010"/>
    <n v="395960"/>
    <s v="DA9301304"/>
    <n v="115518"/>
    <s v="SCHNEIDER ELEC SUFP 2 3/4 07/04/30"/>
    <s v="FR0014014QW5"/>
    <s v="EUR"/>
    <s v="BOND"/>
    <s v=" "/>
    <m/>
    <n v="10011"/>
    <s v="Industrial"/>
    <n v="20080"/>
    <s v="Electrical Compo&amp;Equip"/>
    <n v="412"/>
    <s v="Power Conv/Supply Equip"/>
    <s v="LU"/>
    <s v="Luxembourg"/>
    <s v="Percent"/>
    <n v="750000000"/>
    <n v="1250000000"/>
    <m/>
    <s v="DA9301304"/>
    <s v="SR UNSECURED"/>
    <s v=" "/>
    <n v="48"/>
    <s v=" "/>
    <s v=" "/>
    <x v="4"/>
    <s v=" "/>
    <n v="0"/>
    <s v=" "/>
    <s v=" "/>
    <s v=" "/>
    <s v=" "/>
    <s v=" "/>
    <s v=" "/>
    <n v="0"/>
    <m/>
    <s v="N.A."/>
    <s v="FR21"/>
    <s v="Schneider Electric SE"/>
  </r>
  <r>
    <d v="2026-06-30T00:00:00"/>
    <d v="2033-06-15T00:00:00"/>
    <d v="2033-06-15T00:00:00"/>
    <s v="SUSTCORPBOND"/>
    <x v="0"/>
    <s v="DG5691796"/>
    <s v="XS3310548105"/>
    <s v="VESTAS WIND SYST VWSDC 3 3/4 06/15/33"/>
    <s v="EUR"/>
    <s v="Maturity"/>
    <s v="Fixed"/>
    <x v="3"/>
    <s v="IG"/>
    <s v="BBB"/>
    <s v="BBB"/>
    <n v="1300000"/>
    <n v="100.00700000000001"/>
    <n v="0.17466000000000001"/>
    <n v="100.18165999999999"/>
    <n v="14385544.619999999"/>
    <n v="25123.7"/>
    <n v="14410668.32"/>
    <n v="4.8270356015905373E-3"/>
    <n v="3.75"/>
    <n v="539420.16000000003"/>
    <n v="6.9534000000000002"/>
    <n v="6.9534000000000002"/>
    <n v="0"/>
    <n v="6.2385000000000002"/>
    <n v="0"/>
    <n v="6.0131100000000002"/>
    <n v="6.2417999999999996"/>
    <n v="6.0130999999999997"/>
    <n v="0"/>
    <n v="0"/>
    <n v="3.7497400000000001"/>
    <n v="3.7483300000000002"/>
    <n v="3.7483300000000002"/>
    <n v="0"/>
    <n v="3.7483300000000002"/>
    <n v="-5.8076999999999996"/>
    <n v="0.16500000000000001"/>
    <n v="-866534.62"/>
    <n v="-899485.72"/>
    <n v="-866534.62"/>
    <m/>
    <m/>
    <n v="1.13331"/>
    <n v="1.1666700000000001"/>
    <n v="0.44409999999999999"/>
    <s v="BOND"/>
    <n v="0"/>
    <n v="7010"/>
    <n v="397194"/>
    <s v="DG5691796"/>
    <n v="328097"/>
    <s v="VESTAS WIND SYST VWSDC 3 3/4 06/15/33"/>
    <s v="XS3310548105"/>
    <s v="EUR"/>
    <s v="BOND"/>
    <s v=" "/>
    <m/>
    <n v="10007"/>
    <s v="Energy"/>
    <n v="20047"/>
    <s v="Energy-Alternate Sources"/>
    <n v="268"/>
    <s v="Energy-Alternate Sources"/>
    <s v="LU"/>
    <s v="Luxembourg"/>
    <s v="Percent"/>
    <n v="500000000"/>
    <n v="500000000"/>
    <s v="BS85381"/>
    <s v="DG5691796"/>
    <s v="SR UNSECURED"/>
    <s v=" "/>
    <n v="18"/>
    <s v=" "/>
    <s v="Non-Financial Company"/>
    <x v="0"/>
    <s v="Bullet"/>
    <n v="0"/>
    <n v="100"/>
    <s v="IG"/>
    <s v="IKKE_MMI"/>
    <s v="NOT_GREEN"/>
    <s v="2B"/>
    <s v=" "/>
    <n v="0"/>
    <s v="549300DYMC8BGZZC8844"/>
    <s v="N.A."/>
    <s v="IE21"/>
    <s v="Vestas Wind Systems A/S"/>
  </r>
  <r>
    <d v="2026-06-30T00:00:00"/>
    <d v="2033-03-19T00:00:00"/>
    <d v="2033-03-19T00:00:00"/>
    <s v="SUSTCORPBOND"/>
    <x v="0"/>
    <s v="DG6457361"/>
    <s v="XS3320130175"/>
    <s v="NOVONESIS NOVOZY NSISB 3 5/8 03/19/33"/>
    <s v="EUR"/>
    <s v="Maturity"/>
    <s v="Fixed"/>
    <x v="2"/>
    <s v="IG"/>
    <s v="A"/>
    <s v="A"/>
    <n v="3250000"/>
    <n v="100.755"/>
    <n v="1.04281"/>
    <n v="101.79781"/>
    <n v="36232852.399999999"/>
    <n v="375007.89"/>
    <n v="36607860.280000001"/>
    <n v="1.2262265770447773E-2"/>
    <n v="3.625"/>
    <n v="1303598.73"/>
    <n v="6.7122999999999999"/>
    <n v="6.7122999999999999"/>
    <n v="0"/>
    <n v="6.0223000000000004"/>
    <n v="0"/>
    <n v="5.8189399999999996"/>
    <n v="6.0301"/>
    <n v="5.819"/>
    <n v="0"/>
    <n v="0"/>
    <n v="3.5978400000000001"/>
    <n v="3.49193"/>
    <n v="3.49471"/>
    <n v="0"/>
    <n v="3.49471"/>
    <n v="-5.7161999999999997"/>
    <n v="0.1678"/>
    <n v="-2130194.13"/>
    <n v="-2207498.4"/>
    <n v="-2130194.13"/>
    <m/>
    <m/>
    <n v="0.89495000000000002"/>
    <n v="0.91976999999999998"/>
    <n v="0.41880000000000001"/>
    <s v="BOND"/>
    <n v="0"/>
    <n v="7010"/>
    <n v="397195"/>
    <s v="DG6457361"/>
    <n v="885184"/>
    <s v="NOVONESIS NOVOZY NSISB 3 5/8 03/19/33"/>
    <s v="XS3320130175"/>
    <s v="EUR"/>
    <s v="BOND"/>
    <s v=" "/>
    <m/>
    <n v="10002"/>
    <s v="Basic Materials"/>
    <n v="20010"/>
    <s v="Chemicals"/>
    <n v="4"/>
    <s v="Chemicals-Specialty"/>
    <s v="LU"/>
    <s v="Luxembourg"/>
    <s v="Percent"/>
    <n v="600000000"/>
    <n v="600000000"/>
    <s v="BV4J281"/>
    <s v="DG6457361"/>
    <s v="SR UNSECURED"/>
    <s v=" "/>
    <n v="28"/>
    <s v=" "/>
    <s v="Non-Financial Company"/>
    <x v="0"/>
    <s v="Bullet"/>
    <n v="0"/>
    <n v="50"/>
    <s v="IG"/>
    <s v="IKKE_MMI"/>
    <s v="NOT_GREEN"/>
    <s v="2B"/>
    <s v=" "/>
    <n v="0"/>
    <s v="529900T6WNZXD2R3JW38"/>
    <s v="N.A."/>
    <s v="DE21"/>
    <s v="Novonesis Novozymes B"/>
  </r>
  <r>
    <d v="2026-06-30T00:00:00"/>
    <d v="2030-11-19T00:00:00"/>
    <d v="2035-11-19T00:00:00"/>
    <s v="SUSTCORPBOND"/>
    <x v="0"/>
    <s v="DA3596610"/>
    <s v="XS3232967318"/>
    <s v="NORDEA BANK ABP NDAFH 3 1/4 11/19/35"/>
    <s v="EUR"/>
    <s v="Call"/>
    <s v="Multiple"/>
    <x v="2"/>
    <s v="IG"/>
    <s v="A"/>
    <s v="A"/>
    <n v="4000000"/>
    <n v="98.686000000000007"/>
    <n v="2.0034299999999998"/>
    <n v="100.68942"/>
    <n v="43678538.079999998"/>
    <n v="886718.12"/>
    <n v="44565256.189999998"/>
    <n v="1.492769616552614E-2"/>
    <n v="3.25"/>
    <n v="1438453.77"/>
    <n v="4.3836000000000004"/>
    <n v="9.3835999999999995"/>
    <n v="0"/>
    <n v="4.0758999999999999"/>
    <n v="0"/>
    <n v="3.93519"/>
    <n v="4.0782999999999996"/>
    <n v="3.9352"/>
    <n v="0"/>
    <n v="0"/>
    <n v="3.2932700000000001"/>
    <n v="3.5709"/>
    <n v="3.8224499999999999"/>
    <n v="0"/>
    <n v="3.57579"/>
    <n v="-3.9643999999999999"/>
    <n v="0.25240000000000001"/>
    <n v="-1753735.95"/>
    <n v="-1817501.5"/>
    <n v="-1753735.95"/>
    <m/>
    <m/>
    <n v="1.0605800000000001"/>
    <n v="1.0911200000000001"/>
    <n v="0.20069999999999999"/>
    <s v="BOND"/>
    <n v="0"/>
    <n v="7010"/>
    <n v="396041"/>
    <s v="DA3596610"/>
    <n v="61564243"/>
    <s v="NORDEA BANK ABP NDAFH 3 1/4 11/19/35"/>
    <s v="XS3232967318"/>
    <s v="EUR"/>
    <s v="BOND"/>
    <s v=" "/>
    <m/>
    <n v="10008"/>
    <s v="Financial"/>
    <n v="20051"/>
    <s v="Banks"/>
    <n v="675"/>
    <s v="Commer Banks Non-US"/>
    <s v="LU"/>
    <s v="Luxembourg"/>
    <s v="Percent"/>
    <n v="500000000"/>
    <n v="36050000000"/>
    <s v="BRF57B8"/>
    <s v="DA3596610"/>
    <s v="SUBORDINATED"/>
    <s v=" "/>
    <n v="18"/>
    <s v="GREEN"/>
    <s v="Finance"/>
    <x v="6"/>
    <s v="Bullet"/>
    <n v="0"/>
    <n v="100"/>
    <s v="IG"/>
    <s v="IKKE_MMI"/>
    <s v="GREEN"/>
    <s v=" "/>
    <s v=" "/>
    <n v="0"/>
    <s v="529900ODI3047E2LIV03"/>
    <s v="N.A."/>
    <s v="IE28"/>
    <s v="Nordea Bank Abp"/>
  </r>
  <r>
    <d v="2026-06-30T00:00:00"/>
    <d v="2033-06-17T00:00:00"/>
    <d v="2033-06-17T00:00:00"/>
    <s v="SUSTCORPBOND"/>
    <x v="0"/>
    <s v="YN2866500"/>
    <s v="XS3092057820"/>
    <s v="NORSK HYDRO ASA NHYNO 3 3/4 06/17/33"/>
    <s v="EUR"/>
    <s v="Maturity"/>
    <s v="Fixed"/>
    <x v="3"/>
    <s v="IG"/>
    <s v="BBB"/>
    <s v="BBB"/>
    <n v="2000000"/>
    <n v="101.003"/>
    <n v="0.15411"/>
    <n v="101.15711"/>
    <n v="22352022.48"/>
    <n v="34104.519999999997"/>
    <n v="22386127"/>
    <n v="7.4985163499153495E-3"/>
    <n v="3.75"/>
    <n v="829877.18"/>
    <n v="6.9588999999999999"/>
    <n v="6.9588999999999999"/>
    <n v="6.1247100000000003"/>
    <n v="6.2481999999999998"/>
    <n v="5.8967000000000001"/>
    <n v="6.032"/>
    <n v="6.2515000000000001"/>
    <n v="6.032"/>
    <n v="5.8985500000000002"/>
    <n v="79.746600000000001"/>
    <n v="3.7127599999999998"/>
    <n v="3.5803699999999998"/>
    <n v="3.5841699999999999"/>
    <n v="3.867"/>
    <n v="3.5841699999999999"/>
    <n v="-5.8822000000000001"/>
    <n v="0.16289999999999999"/>
    <n v="-1350330.66"/>
    <n v="-1399469.24"/>
    <n v="-1350330.66"/>
    <m/>
    <m/>
    <n v="0.97482999999999997"/>
    <n v="1.0023200000000001"/>
    <n v="0.4466"/>
    <s v="BOND"/>
    <n v="0"/>
    <n v="7010"/>
    <n v="393842"/>
    <s v="YN2866500"/>
    <n v="101079"/>
    <s v="NORSK HYDRO ASA NHYNO 3 3/4 06/17/33"/>
    <s v="XS3092057820"/>
    <s v="EUR"/>
    <s v="BOND"/>
    <s v=" "/>
    <m/>
    <n v="10002"/>
    <s v="Basic Materials"/>
    <n v="20013"/>
    <s v="Mining"/>
    <n v="14"/>
    <s v="Metal-Aluminum"/>
    <s v="NO"/>
    <s v="Norway"/>
    <s v="Percent"/>
    <n v="500000000"/>
    <n v="9750000000"/>
    <s v="BT22Q97"/>
    <s v="YN2866500"/>
    <s v="SR UNSECURED"/>
    <s v=" "/>
    <n v="18"/>
    <s v="GREEN"/>
    <s v="Non-Financial Company"/>
    <x v="0"/>
    <s v="Bullet"/>
    <n v="0"/>
    <n v="100"/>
    <s v="IG"/>
    <s v="IKKE_MMI"/>
    <s v="GREEN"/>
    <s v="2B"/>
    <s v=" "/>
    <n v="19097849999"/>
    <s v="549300N1SDN71ZZ8BO45"/>
    <s v="N.A."/>
    <s v="IE21"/>
    <s v="Norsk Hydro ASA"/>
  </r>
  <r>
    <d v="2026-06-30T00:00:00"/>
    <d v="2029-10-16T00:00:00"/>
    <d v="2029-10-16T00:00:00"/>
    <s v="SUSTCORPBOND"/>
    <x v="0"/>
    <s v="YU3394555"/>
    <s v="SE0013106374"/>
    <s v="SKANE SKANEB Float 10/16/29"/>
    <s v="SEK"/>
    <s v="Maturity"/>
    <s v="Floating"/>
    <x v="3"/>
    <s v="IG"/>
    <s v="BBB"/>
    <s v="BBB"/>
    <n v="24000000"/>
    <n v="100.94499999999999"/>
    <n v="0.67867"/>
    <n v="101.62367"/>
    <n v="24226800"/>
    <n v="162880.67000000001"/>
    <n v="24389680.670000002"/>
    <n v="8.1696319900807033E-3"/>
    <n v="3.173"/>
    <n v="192495.33"/>
    <n v="3.2932000000000001"/>
    <n v="3.2932000000000001"/>
    <n v="0.16438"/>
    <n v="3.8359999999999998E-2"/>
    <n v="0.1633"/>
    <n v="3.7269999999999998E-2"/>
    <n v="3.1120999999999999"/>
    <n v="3.0954999999999999"/>
    <n v="2.3372600000000001"/>
    <n v="64.069310000000002"/>
    <n v="3.1433"/>
    <n v="2.7900200000000002"/>
    <n v="2.91493"/>
    <n v="2.645"/>
    <n v="2.91493"/>
    <n v="-3.1463999999999999"/>
    <n v="0.31790000000000002"/>
    <n v="-754971.34"/>
    <n v="-31091.439999999999"/>
    <n v="-754971.34"/>
    <n v="2.3199999999999998"/>
    <n v="0.75"/>
    <n v="1.06755"/>
    <n v="0.90929000000000004"/>
    <n v="0.1071"/>
    <s v="BOND"/>
    <n v="0"/>
    <n v="7010"/>
    <n v="375094"/>
    <s v="YU3394555"/>
    <n v="45996508"/>
    <s v="SKANE SKANEB Float 10/16/29"/>
    <s v="SE0013106374"/>
    <s v="SEK"/>
    <s v="BOND"/>
    <s v=" "/>
    <m/>
    <n v="10008"/>
    <s v="Financial"/>
    <n v="20051"/>
    <s v="Banks"/>
    <n v="675"/>
    <s v="Commer Banks Non-US"/>
    <s v="SE"/>
    <s v="Sweden"/>
    <s v="Percent"/>
    <n v="800000000"/>
    <n v="800000000"/>
    <m/>
    <s v="YU3394555"/>
    <s v="SR NON-PREFERRED"/>
    <s v=" "/>
    <n v="50"/>
    <s v="GREEN"/>
    <s v="Finance"/>
    <x v="3"/>
    <s v="Bullet"/>
    <n v="0"/>
    <n v="50"/>
    <s v="IG"/>
    <s v="MMI"/>
    <s v="GREEN"/>
    <s v=" "/>
    <s v=" "/>
    <n v="0"/>
    <s v="549300JXFHK9ZR8N7I05"/>
    <s v="N.A."/>
    <s v="SE21"/>
    <s v="Sparbanken Skane AB"/>
  </r>
  <r>
    <d v="2026-06-30T00:00:00"/>
    <d v="2031-02-17T00:00:00"/>
    <d v="2031-02-17T00:00:00"/>
    <s v="SUSTCORPBOND"/>
    <x v="0"/>
    <s v="YR3277179"/>
    <s v="DE000A4DFCU7"/>
    <s v="HAMBURGER SPARKA HASPA 2 7/8 02/17/31"/>
    <s v="EUR"/>
    <s v="Maturity"/>
    <s v="Fixed"/>
    <x v="0"/>
    <s v="IG"/>
    <s v="A"/>
    <s v="AA"/>
    <n v="3000000"/>
    <n v="98.183000000000007"/>
    <n v="1.0633600000000001"/>
    <n v="99.246359999999996"/>
    <n v="32591932.27"/>
    <n v="352981.95"/>
    <n v="32944914.219999999"/>
    <n v="1.1035315663367257E-2"/>
    <n v="2.875"/>
    <n v="954358.75"/>
    <n v="4.6300999999999997"/>
    <n v="4.6300999999999997"/>
    <n v="0"/>
    <n v="4.3552999999999997"/>
    <n v="0"/>
    <n v="4.2160799999999998"/>
    <n v="4.3578999999999999"/>
    <n v="4.2160000000000002"/>
    <n v="0"/>
    <n v="0"/>
    <n v="2.92821"/>
    <n v="3.3020499999999999"/>
    <n v="3.3020499999999999"/>
    <n v="0"/>
    <n v="3.3020499999999999"/>
    <n v="-4.0746000000000002"/>
    <n v="0.23749999999999999"/>
    <n v="-1388969.52"/>
    <n v="-1435691.16"/>
    <n v="-1388969.52"/>
    <m/>
    <m/>
    <n v="0.78832000000000002"/>
    <n v="0.80972"/>
    <n v="0.22570000000000001"/>
    <s v="BOND"/>
    <n v="0"/>
    <n v="7010"/>
    <n v="391215"/>
    <s v="YR3277179"/>
    <n v="210018"/>
    <s v="HAMBURGER SPARKA HASPA 2 7/8 02/17/31"/>
    <s v="DE000A4DFCU7"/>
    <s v="EUR"/>
    <s v="BOND"/>
    <s v=" "/>
    <m/>
    <n v="10008"/>
    <s v="Financial"/>
    <n v="20051"/>
    <s v="Banks"/>
    <n v="443"/>
    <s v="Regional Banks-Non US"/>
    <s v="LU"/>
    <s v="Luxembourg"/>
    <s v="Percent"/>
    <n v="500000000"/>
    <n v="500000000"/>
    <s v="BS0C948"/>
    <s v="YR3277179"/>
    <s v="SR PREFERRED"/>
    <s v=" "/>
    <n v="140"/>
    <s v="SOCIAL"/>
    <s v="Finance"/>
    <x v="0"/>
    <s v="Bullet"/>
    <n v="0"/>
    <n v="50"/>
    <s v="IG"/>
    <s v="IKKE_MMI"/>
    <s v="NOT_GREEN"/>
    <s v=" "/>
    <s v=" "/>
    <n v="0"/>
    <s v="529900F5KTT6ZUPA8N40"/>
    <s v="N.A."/>
    <s v="DE21"/>
    <s v="Hamburger Sparkasse AG"/>
  </r>
  <r>
    <d v="2026-06-30T00:00:00"/>
    <d v="2032-02-17T00:00:00"/>
    <d v="2032-02-17T00:00:00"/>
    <s v="SUSTCORPBOND"/>
    <x v="0"/>
    <s v="YR4088104"/>
    <s v="XS3003427872"/>
    <s v="TERNA RETE TRNIM 3 1/8 02/17/32"/>
    <s v="EUR"/>
    <s v="Maturity"/>
    <s v="Fixed"/>
    <x v="2"/>
    <s v="IG"/>
    <s v="BBB"/>
    <s v="A"/>
    <n v="2300000"/>
    <n v="98.896000000000001"/>
    <n v="1.1558200000000001"/>
    <n v="100.05182000000001"/>
    <n v="25168603.48"/>
    <n v="294151.62"/>
    <n v="25462755.109999999"/>
    <n v="8.5290718446395658E-3"/>
    <n v="3.125"/>
    <n v="795298.96"/>
    <n v="5.6300999999999997"/>
    <n v="5.6300999999999997"/>
    <n v="0"/>
    <n v="5.1905000000000001"/>
    <n v="0"/>
    <n v="5.0226899999999999"/>
    <n v="5.1928000000000001"/>
    <n v="5.0227000000000004"/>
    <n v="0"/>
    <n v="0"/>
    <n v="3.1598899999999999"/>
    <n v="3.3409900000000001"/>
    <n v="3.3409900000000001"/>
    <n v="0"/>
    <n v="3.3409900000000001"/>
    <n v="-4.8718000000000004"/>
    <n v="0.1978"/>
    <n v="-1278925.93"/>
    <n v="-1322221.73"/>
    <n v="-1278925.93"/>
    <m/>
    <m/>
    <n v="0.79312000000000005"/>
    <n v="0.81454000000000004"/>
    <n v="0.31440000000000001"/>
    <s v="BOND"/>
    <n v="0"/>
    <n v="7010"/>
    <n v="391216"/>
    <s v="YR4088104"/>
    <n v="1422581"/>
    <s v="TERNA RETE TRNIM 3 1/8 02/17/32"/>
    <s v="XS3003427872"/>
    <s v="EUR"/>
    <s v="BOND"/>
    <s v=" "/>
    <m/>
    <n v="10014"/>
    <s v="Utilities"/>
    <n v="20110"/>
    <s v="Electric"/>
    <n v="266"/>
    <s v="Electric-Transmission"/>
    <s v="IT"/>
    <s v="Italy"/>
    <s v="Percent"/>
    <n v="750000000"/>
    <n v="1600000000"/>
    <m/>
    <s v="YR4088104"/>
    <s v="SR UNSECURED"/>
    <s v=" "/>
    <n v="28"/>
    <s v="GREEN"/>
    <s v="Non-Financial Company"/>
    <x v="0"/>
    <s v="Bullet"/>
    <n v="0"/>
    <n v="100"/>
    <s v="IG"/>
    <s v="IKKE_MMI"/>
    <s v="GREEN"/>
    <s v="2B"/>
    <s v=" "/>
    <n v="0"/>
    <s v="8156009E94ED54DE7C31"/>
    <s v="N.A."/>
    <s v="IT21"/>
    <s v="Terna - Rete Elettrica Nazionale"/>
  </r>
  <r>
    <d v="2026-06-30T00:00:00"/>
    <d v="2032-05-20T00:00:00"/>
    <d v="2032-05-20T00:00:00"/>
    <s v="SUSTCORPBOND"/>
    <x v="0"/>
    <s v="YR4740340"/>
    <s v="XS3003424341"/>
    <s v="SECURITAS AB SECUSS 3 3/8 05/20/32"/>
    <s v="EUR"/>
    <s v="Maturity"/>
    <s v="Fixed"/>
    <x v="3"/>
    <s v="IG"/>
    <s v="BBB"/>
    <s v="BBB"/>
    <n v="3250000"/>
    <n v="99.519000000000005"/>
    <n v="0.39760000000000001"/>
    <n v="99.916600000000003"/>
    <n v="35788370.18"/>
    <n v="142983.29999999999"/>
    <n v="35931353.479999997"/>
    <n v="1.2035661262190096E-2"/>
    <n v="3.375"/>
    <n v="1213695.3700000001"/>
    <n v="5.8822000000000001"/>
    <n v="5.8822000000000001"/>
    <n v="0"/>
    <n v="5.4119000000000002"/>
    <n v="0"/>
    <n v="5.23062"/>
    <n v="5.4164000000000003"/>
    <n v="5.2306999999999997"/>
    <n v="0"/>
    <n v="0"/>
    <n v="3.3913099999999998"/>
    <n v="3.4656600000000002"/>
    <n v="3.4656600000000002"/>
    <n v="0"/>
    <n v="3.4656600000000002"/>
    <n v="-5.0613999999999999"/>
    <n v="0.19020000000000001"/>
    <n v="-1879446.63"/>
    <n v="-1946195.86"/>
    <n v="-1879446.63"/>
    <m/>
    <m/>
    <n v="0.90444999999999998"/>
    <n v="0.93052000000000001"/>
    <n v="0.33839999999999998"/>
    <s v="BOND"/>
    <n v="0"/>
    <n v="7010"/>
    <n v="391273"/>
    <s v="YR4740340"/>
    <n v="115824"/>
    <s v="SECURITAS AB SECUSS 3 3/8 05/20/32"/>
    <s v="XS3003424341"/>
    <s v="EUR"/>
    <s v="BOND"/>
    <s v=" "/>
    <m/>
    <n v="10005"/>
    <s v="Consumer, Non-Cyclical"/>
    <n v="20038"/>
    <s v="Commercial Services"/>
    <n v="96"/>
    <s v="Security Services"/>
    <s v="SE"/>
    <s v="Sweden"/>
    <s v="Percent"/>
    <n v="300000000"/>
    <n v="300000000"/>
    <s v="BP5H8L7"/>
    <s v="YR4740340"/>
    <s v="SR UNSECURED"/>
    <s v=" "/>
    <n v="18"/>
    <s v="SUST LINK"/>
    <s v="Non-Financial Company"/>
    <x v="0"/>
    <s v="Bullet"/>
    <n v="0"/>
    <n v="100"/>
    <s v="IG"/>
    <s v="IKKE_MMI"/>
    <s v="NOT_GREEN"/>
    <s v="2B"/>
    <s v=" "/>
    <n v="0"/>
    <s v="635400TTYKE8EIWDS617"/>
    <s v="N.A."/>
    <s v="IE21"/>
    <s v="Securitas AB"/>
  </r>
  <r>
    <d v="2026-06-30T00:00:00"/>
    <d v="2030-05-21T00:00:00"/>
    <d v="2031-05-21T00:00:00"/>
    <s v="SUSTCORPBOND"/>
    <x v="0"/>
    <s v="YO5101267"/>
    <s v="XS3076318149"/>
    <s v="SBAB BANK AB SBAB 3 3/8 05/21/31"/>
    <s v="EUR"/>
    <s v="Call"/>
    <s v="Multiple"/>
    <x v="3"/>
    <s v="IG"/>
    <s v="BBB"/>
    <s v="BBB"/>
    <n v="4000000"/>
    <n v="100.1215"/>
    <n v="0.42534"/>
    <n v="100.54684"/>
    <n v="44313892.039999999"/>
    <n v="188257.08"/>
    <n v="44502149.119999997"/>
    <n v="1.4906557654331675E-2"/>
    <n v="3.375"/>
    <n v="1493778.92"/>
    <n v="3.8740000000000001"/>
    <n v="4.8739999999999997"/>
    <n v="4.6684299999999999"/>
    <n v="3.6825000000000001"/>
    <n v="4.5054100000000004"/>
    <n v="3.5634999999999999"/>
    <n v="3.6850000000000001"/>
    <n v="3.5634999999999999"/>
    <n v="4.13469"/>
    <n v="51.165140000000001"/>
    <n v="3.3708999999999998"/>
    <n v="3.3242099999999999"/>
    <n v="3.4134500000000001"/>
    <n v="3.6179999999999999"/>
    <n v="3.3393000000000002"/>
    <n v="-3.5846"/>
    <n v="0.27910000000000001"/>
    <n v="-1585841.06"/>
    <n v="-1639918.74"/>
    <n v="-1585841.06"/>
    <m/>
    <m/>
    <n v="0.84633999999999998"/>
    <n v="0.87029000000000001"/>
    <n v="0.1653"/>
    <s v="BOND"/>
    <n v="0"/>
    <n v="7010"/>
    <n v="393213"/>
    <s v="YO5101267"/>
    <n v="186516"/>
    <s v="SBAB BANK AB SBAB 3 3/8 05/21/31"/>
    <s v="XS3076318149"/>
    <s v="EUR"/>
    <s v="BOND"/>
    <s v=" "/>
    <m/>
    <n v="10008"/>
    <s v="Financial"/>
    <n v="20051"/>
    <s v="Banks"/>
    <n v="675"/>
    <s v="Commer Banks Non-US"/>
    <s v="SE"/>
    <s v="Sweden"/>
    <s v="Percent"/>
    <n v="500000000"/>
    <n v="3575000000"/>
    <m/>
    <s v="YO5101267"/>
    <s v="SR NON-PREFERRED"/>
    <s v=" "/>
    <n v="18"/>
    <s v="GREEN"/>
    <s v="Finance"/>
    <x v="3"/>
    <s v="Bullet"/>
    <n v="0"/>
    <n v="50"/>
    <s v="IG"/>
    <s v="IKKE_MMI"/>
    <s v="GREEN"/>
    <s v=" "/>
    <s v=" "/>
    <n v="0"/>
    <s v="H0YX5LBGKDVOWCXBZ594"/>
    <s v="N.A."/>
    <s v="IE21"/>
    <s v="SBAB Bank AB"/>
  </r>
  <r>
    <d v="2026-06-30T00:00:00"/>
    <d v="2030-02-03T00:00:00"/>
    <d v="2030-02-03T00:00:00"/>
    <s v="SUSTCORPBOND"/>
    <x v="0"/>
    <s v="ZP7076257"/>
    <s v="XS2112289207"/>
    <s v="TELEFONICA EMIS TELEFO 0.664 02/03/30"/>
    <s v="EUR"/>
    <s v="Maturity"/>
    <s v="Fixed"/>
    <x v="3"/>
    <s v="IG"/>
    <s v="BBB"/>
    <s v="BBB"/>
    <n v="1000000"/>
    <n v="91.605000000000004"/>
    <n v="0.27106000000000002"/>
    <n v="91.876059999999995"/>
    <n v="10136119.82"/>
    <n v="29992.65"/>
    <n v="10166112.460000001"/>
    <n v="3.405267936538918E-3"/>
    <n v="0.66400000000000003"/>
    <n v="73471.789999999994"/>
    <n v="3.5918000000000001"/>
    <n v="3.5918000000000001"/>
    <n v="0"/>
    <n v="3.5501"/>
    <n v="0"/>
    <n v="3.4409200000000002"/>
    <n v="3.5554999999999999"/>
    <n v="3.4409000000000001"/>
    <n v="0"/>
    <n v="0"/>
    <n v="0.72484999999999999"/>
    <n v="3.1730999999999998"/>
    <n v="3.1730999999999998"/>
    <n v="0"/>
    <n v="3.1730999999999998"/>
    <n v="-3.0924999999999998"/>
    <n v="0.31409999999999999"/>
    <n v="-349805.29"/>
    <n v="-361454.44"/>
    <n v="-349805.29"/>
    <m/>
    <m/>
    <n v="0.68796999999999997"/>
    <n v="0.70682999999999996"/>
    <n v="0.1527"/>
    <s v="BOND"/>
    <n v="0"/>
    <n v="7010"/>
    <n v="392273"/>
    <s v="ZP7076257"/>
    <n v="9455620"/>
    <s v="TELEFONICA EMIS TELEFO 0.664 02/03/30"/>
    <s v="XS2112289207"/>
    <s v="EUR"/>
    <s v="BOND"/>
    <s v=" "/>
    <m/>
    <n v="10003"/>
    <s v="Communications"/>
    <n v="20017"/>
    <s v="Telecommunications"/>
    <n v="300"/>
    <s v="Telephone-Integrated"/>
    <s v="ES"/>
    <s v="Spain"/>
    <s v="Percent"/>
    <n v="1000000000"/>
    <n v="3900000000"/>
    <s v="BL2HZD3"/>
    <s v="ZP7076257"/>
    <s v="COMPANY GUARNT"/>
    <s v=" "/>
    <n v="18"/>
    <s v=" "/>
    <s v="Non-Financial Company"/>
    <x v="0"/>
    <s v="Bullet"/>
    <n v="0"/>
    <n v="100"/>
    <s v="IG"/>
    <s v="IKKE_MMI"/>
    <s v="NOT_GREEN"/>
    <s v="2B"/>
    <s v=" "/>
    <n v="0"/>
    <s v="549300EEJH4FEPDBBR25"/>
    <s v="N.A."/>
    <s v="IE21"/>
    <s v="Telefonica Emisiones SA"/>
  </r>
  <r>
    <d v="2026-06-30T00:00:00"/>
    <d v="2030-08-27T00:00:00"/>
    <d v="2030-08-27T00:00:00"/>
    <s v="SUSTCORPBOND"/>
    <x v="0"/>
    <s v="YO6714688"/>
    <s v="XS3002553298"/>
    <s v="NOVO NORDISK FIN NOVOB 2 7/8 08/27/30"/>
    <s v="EUR"/>
    <s v="Maturity"/>
    <s v="Fixed"/>
    <x v="0"/>
    <s v="IG"/>
    <s v="AA"/>
    <s v="AA"/>
    <n v="2500000"/>
    <n v="99.346000000000004"/>
    <n v="2.4654099999999999"/>
    <n v="101.81141"/>
    <n v="27481659.280000001"/>
    <n v="681996.05"/>
    <n v="28163655.329999998"/>
    <n v="9.4337725308797533E-3"/>
    <n v="2.875"/>
    <n v="795298.96"/>
    <n v="4.1425000000000001"/>
    <n v="4.1425000000000001"/>
    <n v="0"/>
    <n v="3.8694999999999999"/>
    <n v="0"/>
    <n v="3.7551899999999998"/>
    <n v="3.8719999999999999"/>
    <n v="3.7551999999999999"/>
    <n v="0"/>
    <n v="0"/>
    <n v="2.8939300000000001"/>
    <n v="3.0440499999999999"/>
    <n v="3.0440499999999999"/>
    <n v="0"/>
    <n v="3.0440499999999999"/>
    <n v="-3.7311000000000001"/>
    <n v="0.25990000000000002"/>
    <n v="-1057590.3799999999"/>
    <n v="-1090502.2"/>
    <n v="-1057590.3799999999"/>
    <m/>
    <m/>
    <n v="0.55293000000000003"/>
    <n v="0.56742999999999999"/>
    <n v="0.1845"/>
    <s v="BOND"/>
    <n v="0"/>
    <n v="7010"/>
    <n v="393324"/>
    <s v="YO6714688"/>
    <n v="69582401"/>
    <s v="NOVO NORDISK FIN NOVOB 2 7/8 08/27/30"/>
    <s v="XS3002553298"/>
    <s v="EUR"/>
    <s v="BOND"/>
    <s v=" "/>
    <m/>
    <n v="10005"/>
    <s v="Consumer, Non-Cyclical"/>
    <n v="20044"/>
    <s v="Pharmaceuticals"/>
    <n v="126"/>
    <s v="Medical-Drugs"/>
    <s v="NL"/>
    <s v="Netherlands"/>
    <s v="Percent"/>
    <n v="1000000000"/>
    <n v="2000000000"/>
    <m/>
    <s v="YO6714688"/>
    <s v="COMPANY GUARNT"/>
    <s v=" "/>
    <n v="18"/>
    <s v=" "/>
    <s v="Non-Financial Company"/>
    <x v="0"/>
    <s v="Bullet"/>
    <n v="0"/>
    <n v="20"/>
    <s v="IG"/>
    <s v="IKKE_MMI"/>
    <s v="NOT_GREEN"/>
    <s v="2B"/>
    <s v=" "/>
    <n v="0"/>
    <s v="549300X0PCJ6M2JZQW91"/>
    <s v="N.A."/>
    <s v="IE21"/>
    <s v="Novo Nordisk Finance Netherlands BV"/>
  </r>
  <r>
    <d v="2026-06-30T00:00:00"/>
    <d v="2030-05-28T00:00:00"/>
    <d v="2030-05-28T00:00:00"/>
    <s v="SUSTCORPBOND"/>
    <x v="0"/>
    <s v="YO4700283"/>
    <s v="SE0013362282"/>
    <s v="POSTNORD AB POSTND Float 05/28/30"/>
    <s v="SEK"/>
    <s v="Maturity"/>
    <s v="Floating"/>
    <x v="2"/>
    <s v="IG"/>
    <s v="A"/>
    <s v="A"/>
    <n v="28000000"/>
    <n v="100.92259"/>
    <n v="0.31708999999999998"/>
    <n v="101.23968000000001"/>
    <n v="28258325.199999999"/>
    <n v="88785.67"/>
    <n v="28347110.870000001"/>
    <n v="9.4952232841151191E-3"/>
    <n v="2.927"/>
    <n v="209443.11"/>
    <n v="3.8959000000000001"/>
    <n v="3.8959000000000001"/>
    <n v="3.4709999999999998E-2"/>
    <n v="0.14521000000000001"/>
    <n v="3.4479999999999997E-2"/>
    <n v="0.14136000000000001"/>
    <n v="3.6667999999999998"/>
    <n v="3.6585000000000001"/>
    <n v="3.806"/>
    <n v="69.552059999999997"/>
    <n v="2.9002400000000002"/>
    <n v="2.7171099999999999"/>
    <n v="2.7171099999999999"/>
    <n v="2.702"/>
    <n v="2.7171099999999999"/>
    <n v="-3.7048999999999999"/>
    <n v="0.27"/>
    <n v="-1037081.81"/>
    <n v="-70275.210000000006"/>
    <n v="-1037081.81"/>
    <n v="2.36"/>
    <n v="0.66"/>
    <n v="0.97231999999999996"/>
    <n v="0.66395000000000004"/>
    <n v="0.14799999999999999"/>
    <s v="BOND"/>
    <n v="0"/>
    <n v="7010"/>
    <n v="393360"/>
    <s v="YO4700283"/>
    <n v="25364717"/>
    <s v="POSTNORD AB POSTND Float 05/28/30"/>
    <s v="SE0013362282"/>
    <s v="SEK"/>
    <s v="BOND"/>
    <s v=" "/>
    <m/>
    <n v="10011"/>
    <s v="Industrial"/>
    <n v="20091"/>
    <s v="Transportation"/>
    <n v="236"/>
    <s v="Transport-Services"/>
    <s v="SE"/>
    <s v="Sweden"/>
    <s v="Percent"/>
    <n v="750000000"/>
    <n v="1350000000"/>
    <m/>
    <s v="YO4700283"/>
    <s v="SR UNSECURED"/>
    <s v=" "/>
    <n v="50"/>
    <s v="GREEN"/>
    <s v="Non-Financial Company"/>
    <x v="0"/>
    <s v="Bullet"/>
    <n v="0"/>
    <n v="50"/>
    <s v="IG"/>
    <s v="MMI"/>
    <s v="GREEN"/>
    <s v=" "/>
    <s v=" "/>
    <n v="0"/>
    <s v="549300W4IYQJIBX9XR63"/>
    <s v="N.A."/>
    <s v="SE21"/>
    <s v="PostNord AB"/>
  </r>
  <r>
    <d v="2026-06-30T00:00:00"/>
    <d v="2029-04-13T00:00:00"/>
    <d v="2029-04-13T00:00:00"/>
    <s v="SUSTCORPBOND"/>
    <x v="0"/>
    <s v="YQ8706190"/>
    <s v="SE0023440185"/>
    <s v="SPARBANKEN SYD SPARSY Float 04/13/29"/>
    <s v="SEK"/>
    <s v="Maturity"/>
    <s v="Floating"/>
    <x v="2"/>
    <s v="IG"/>
    <s v="A"/>
    <s v="A"/>
    <n v="30000000"/>
    <n v="100.73574000000001"/>
    <n v="0.64444000000000001"/>
    <n v="101.38018"/>
    <n v="30220722"/>
    <n v="193333.33"/>
    <n v="30414055.329999998"/>
    <n v="1.0187572471077067E-2"/>
    <n v="2.9"/>
    <n v="219916.67"/>
    <n v="2.7835999999999999"/>
    <n v="2.7835999999999999"/>
    <n v="0.15448000000000001"/>
    <n v="3.014E-2"/>
    <n v="0.15348999999999999"/>
    <n v="2.9350000000000001E-2"/>
    <n v="2.6619999999999999"/>
    <n v="2.6488"/>
    <n v="2.80247"/>
    <n v="55.865749999999998"/>
    <n v="2.8788200000000002"/>
    <n v="2.6650499999999999"/>
    <n v="2.6650499999999999"/>
    <n v="2.5630000000000002"/>
    <n v="2.6650499999999999"/>
    <n v="-2.6858"/>
    <n v="0.37240000000000001"/>
    <n v="-805597.54"/>
    <n v="-30829.919999999998"/>
    <n v="-805597.54"/>
    <n v="2.2799999999999998"/>
    <n v="0.53"/>
    <n v="0.85450999999999999"/>
    <n v="0.70653999999999995"/>
    <n v="7.8799999999999995E-2"/>
    <s v="BOND"/>
    <n v="0"/>
    <n v="7010"/>
    <n v="392301"/>
    <s v="YQ8706190"/>
    <n v="35746617"/>
    <s v="SPARBANKEN SYD SPARSY Float 04/13/29"/>
    <s v="SE0023440185"/>
    <s v="SEK"/>
    <s v="BOND"/>
    <s v=" "/>
    <m/>
    <n v="10008"/>
    <s v="Financial"/>
    <n v="20051"/>
    <s v="Banks"/>
    <n v="675"/>
    <s v="Commer Banks Non-US"/>
    <s v="SE"/>
    <s v="Sweden"/>
    <s v="Percent"/>
    <n v="300000000"/>
    <n v="300000000"/>
    <m/>
    <s v="YQ8706190"/>
    <s v="SR UNSECURED"/>
    <s v=" "/>
    <n v="50"/>
    <s v="GREEN"/>
    <s v="Finance"/>
    <x v="0"/>
    <s v="Bullet"/>
    <n v="0"/>
    <n v="50"/>
    <s v="IG"/>
    <s v="MMI"/>
    <s v="GREEN"/>
    <s v=" "/>
    <s v=" "/>
    <n v="0"/>
    <s v="549300FRBP5L0O1HY885"/>
    <s v="N.A."/>
    <s v="SE21"/>
    <s v="Sparbanken Syd"/>
  </r>
  <r>
    <d v="2026-06-30T00:00:00"/>
    <d v="2029-11-22T00:00:00"/>
    <d v="2029-11-22T00:00:00"/>
    <s v="SUSTCORPBOND"/>
    <x v="0"/>
    <s v="ZK5595978"/>
    <s v="XS2623868994"/>
    <s v="TELE2 AB TELBSS 3 3/4 11/22/29"/>
    <s v="EUR"/>
    <s v="Maturity"/>
    <s v="Fixed"/>
    <x v="3"/>
    <s v="IG"/>
    <s v="BBB"/>
    <s v="BBB"/>
    <n v="2000000"/>
    <n v="101.79"/>
    <n v="2.2808199999999998"/>
    <n v="104.07082"/>
    <n v="22526186.039999999"/>
    <n v="504747.23"/>
    <n v="23030933.27"/>
    <n v="7.7145023647415371E-3"/>
    <n v="3.75"/>
    <n v="829877.18"/>
    <n v="3.3917999999999999"/>
    <n v="3.3917999999999999"/>
    <n v="0"/>
    <n v="3.1825999999999999"/>
    <n v="0"/>
    <n v="3.0844999999999998"/>
    <n v="3.1852"/>
    <n v="3.0844999999999998"/>
    <n v="0"/>
    <n v="0"/>
    <n v="3.68405"/>
    <n v="3.18052"/>
    <n v="3.18052"/>
    <n v="0"/>
    <n v="3.1805099999999999"/>
    <n v="-3.1438999999999999"/>
    <n v="0.3095"/>
    <n v="-710382.39"/>
    <n v="-733571.04"/>
    <n v="-710382.39"/>
    <m/>
    <m/>
    <n v="0.70232000000000006"/>
    <n v="0.72019"/>
    <n v="0.12920000000000001"/>
    <s v="BOND"/>
    <n v="0"/>
    <n v="7010"/>
    <n v="337594"/>
    <s v="ZK5595978"/>
    <n v="180718"/>
    <s v="TELE2 AB TELBSS 3 3/4 11/22/29"/>
    <s v="XS2623868994"/>
    <s v="EUR"/>
    <s v="BOND"/>
    <s v=" "/>
    <m/>
    <n v="10003"/>
    <s v="Communications"/>
    <n v="20017"/>
    <s v="Telecommunications"/>
    <n v="259"/>
    <s v="Cellular Telecom"/>
    <s v="LU"/>
    <s v="Luxembourg"/>
    <s v="Percent"/>
    <n v="500000000"/>
    <n v="2200000000"/>
    <m/>
    <m/>
    <s v="COMPANY GUARNT"/>
    <s v=" "/>
    <n v="114"/>
    <s v=" "/>
    <s v="Non-Financial Company"/>
    <x v="0"/>
    <s v="Bullet"/>
    <n v="0"/>
    <n v="100"/>
    <s v="IG"/>
    <s v="IKKE_MMI"/>
    <s v="NOT_GREEN"/>
    <s v="2B"/>
    <s v=" "/>
    <n v="0"/>
    <s v="213800EKD193RVI9HL76"/>
    <s v="N.A."/>
    <s v="DE21"/>
    <s v="Tele2 AB"/>
  </r>
  <r>
    <d v="2026-06-30T00:00:00"/>
    <d v="2032-07-09T00:00:00"/>
    <d v="2032-07-09T00:00:00"/>
    <s v="SUSTCORPBOND"/>
    <x v="0"/>
    <s v="YW0165756"/>
    <s v="XS2838500218"/>
    <s v="RED ELECTRICA REESM 3 3/8 07/09/32"/>
    <s v="EUR"/>
    <s v="Maturity"/>
    <s v="Fixed"/>
    <x v="3"/>
    <s v="IG"/>
    <s v="BBB"/>
    <s v="BBB"/>
    <n v="2500000"/>
    <n v="99.296000000000006"/>
    <n v="0"/>
    <n v="99.296000000000006"/>
    <n v="27467827.989999998"/>
    <n v="0"/>
    <n v="28401439.809999999"/>
    <n v="9.5134214496514595E-3"/>
    <n v="3.375"/>
    <n v="933611.82"/>
    <n v="6"/>
    <n v="6"/>
    <n v="0"/>
    <n v="5.5290999999999997"/>
    <n v="0"/>
    <n v="5.3417599999999998"/>
    <n v="5.5334000000000003"/>
    <n v="5.3418000000000001"/>
    <n v="0"/>
    <n v="0"/>
    <n v="3.39893"/>
    <n v="3.5071500000000002"/>
    <n v="3.5071500000000002"/>
    <n v="0"/>
    <n v="3.5071500000000002"/>
    <n v="-5.1341000000000001"/>
    <n v="0.18740000000000001"/>
    <n v="-1467272.75"/>
    <n v="-1519897.14"/>
    <n v="-1467272.75"/>
    <m/>
    <m/>
    <n v="0.93920999999999999"/>
    <n v="0.96704999999999997"/>
    <n v="0.35120000000000001"/>
    <s v="BOND"/>
    <n v="0"/>
    <n v="7010"/>
    <n v="338294"/>
    <s v="YW0165756"/>
    <n v="217484"/>
    <s v="RED ELECTRICA REESM 3 3/8 07/09/32"/>
    <s v="XS2838500218"/>
    <s v="EUR"/>
    <s v="BOND"/>
    <s v=" "/>
    <m/>
    <n v="10014"/>
    <s v="Utilities"/>
    <n v="20110"/>
    <s v="Electric"/>
    <n v="266"/>
    <s v="Electric-Transmission"/>
    <s v="LU"/>
    <s v="Luxembourg"/>
    <s v="Percent"/>
    <n v="500000000"/>
    <n v="500000000"/>
    <m/>
    <s v="YW0165756"/>
    <s v="SR UNSECURED"/>
    <s v=" "/>
    <n v="28"/>
    <s v="GREEN"/>
    <s v="Non-Financial Company"/>
    <x v="0"/>
    <s v="Bullet"/>
    <n v="0"/>
    <n v="100"/>
    <s v="IG"/>
    <s v="IKKE_MMI"/>
    <s v="GREEN"/>
    <s v="2B"/>
    <s v=" "/>
    <n v="0"/>
    <s v="5493009HMD0C90GUV498"/>
    <s v="N.A."/>
    <s v="DE21"/>
    <s v="Redeia Corp SA"/>
  </r>
  <r>
    <d v="2026-06-30T00:00:00"/>
    <d v="2030-03-13T00:00:00"/>
    <d v="2030-03-13T00:00:00"/>
    <s v="SUSTCORPBOND"/>
    <x v="0"/>
    <s v="YQ0588240"/>
    <s v="SE0013885548"/>
    <s v="CASTELLUM AB CASTSS 3.65 03/13/30 #DMTN"/>
    <s v="SEK"/>
    <s v="Maturity"/>
    <s v="Fixed"/>
    <x v="3"/>
    <s v="IG"/>
    <s v="BBB"/>
    <s v="BBB"/>
    <n v="30000000"/>
    <n v="101.11656000000001"/>
    <n v="1.10514"/>
    <n v="102.2217"/>
    <n v="30334968"/>
    <n v="331541.67"/>
    <n v="30666509.670000002"/>
    <n v="1.0272135244981509E-2"/>
    <n v="3.65"/>
    <n v="1095000"/>
    <n v="3.6972"/>
    <n v="3.6972"/>
    <n v="3.3802300000000001"/>
    <n v="3.4923000000000002"/>
    <n v="3.2593200000000002"/>
    <n v="3.3800699999999999"/>
    <n v="3.4931999999999999"/>
    <n v="3.38"/>
    <n v="3.26146"/>
    <n v="105.54521"/>
    <n v="3.6097000000000001"/>
    <n v="3.3012199999999998"/>
    <n v="3.3204400000000001"/>
    <n v="3.71"/>
    <n v="3.3204400000000001"/>
    <n v="-3.3793000000000002"/>
    <n v="0.28760000000000002"/>
    <n v="-1036535.78"/>
    <n v="-1071241.1100000001"/>
    <n v="-1036535.78"/>
    <m/>
    <m/>
    <n v="1.2077599999999999"/>
    <n v="1.2360199999999999"/>
    <n v="0.15110000000000001"/>
    <s v="BOND"/>
    <n v="0"/>
    <n v="7010"/>
    <n v="391645"/>
    <s v="YQ0588240"/>
    <n v="221120"/>
    <s v="CASTELLUM AB CASTSS 3.65 03/13/30 #DMTN"/>
    <s v="SE0013885548"/>
    <s v="SEK"/>
    <s v="BOND"/>
    <s v=" "/>
    <m/>
    <n v="10008"/>
    <s v="Financial"/>
    <n v="20058"/>
    <s v="Real Estate"/>
    <n v="672"/>
    <s v="Real Estate Oper/Development"/>
    <s v="SE"/>
    <s v="Sweden"/>
    <s v="Percent"/>
    <n v="400000000"/>
    <n v="3400000000"/>
    <m/>
    <s v="YQ0588240"/>
    <s v="SR UNSECURED"/>
    <s v=" "/>
    <n v="50"/>
    <s v="GREEN"/>
    <s v="Non-Financial Company"/>
    <x v="0"/>
    <s v="Bullet"/>
    <n v="0"/>
    <n v="100"/>
    <s v="IG"/>
    <s v="IKKE_MMI"/>
    <s v="GREEN"/>
    <s v=" "/>
    <s v=" "/>
    <n v="0"/>
    <s v="549300GU5OHTR1T5IY68"/>
    <s v="N.A."/>
    <s v="SE21"/>
    <s v="Castellum AB"/>
  </r>
  <r>
    <d v="2026-06-30T00:00:00"/>
    <d v="2027-01-26T00:00:00"/>
    <d v="2027-01-26T00:00:00"/>
    <s v="SUSTCORPBOND"/>
    <x v="0"/>
    <s v="FERDE24PROG"/>
    <s v="NO0012423534"/>
    <s v="FERDE AS FERDEN Float 01/26/27"/>
    <s v="NOK"/>
    <s v="Maturity"/>
    <s v="Floating"/>
    <x v="0"/>
    <s v="IG"/>
    <s v="AA"/>
    <s v="NR"/>
    <n v="45000000"/>
    <n v="100.15822"/>
    <n v="0.87450000000000006"/>
    <n v="101.03272"/>
    <n v="44081231.520000003"/>
    <n v="384881.41"/>
    <n v="44466112.93"/>
    <n v="1.4894486876751272E-2"/>
    <n v="4.7699999999999996"/>
    <n v="530669.81999999995"/>
    <n v="0.56669999999999998"/>
    <n v="0.56669999999999998"/>
    <n v="0.18445"/>
    <n v="6.9440000000000002E-2"/>
    <n v="0.18237"/>
    <n v="6.6420000000000007E-2"/>
    <n v="0.56100000000000005"/>
    <n v="0.55779999999999996"/>
    <n v="0.67530999999999997"/>
    <n v="1.9657500000000001"/>
    <n v="4.7624599999999999"/>
    <n v="4.5505699999999996"/>
    <n v="4.5505699999999996"/>
    <n v="4.5609999999999999"/>
    <n v="4.5505699999999996"/>
    <n v="-0.56359999999999999"/>
    <n v="1.7745"/>
    <n v="-248036.66"/>
    <n v="-42093.57"/>
    <n v="-248036.66"/>
    <n v="4.46"/>
    <n v="0.05"/>
    <n v="8.0259999999999998E-2"/>
    <n v="0.14186000000000001"/>
    <n v="3.0999999999999999E-3"/>
    <s v="BOND"/>
    <n v="0"/>
    <n v="7010"/>
    <n v="340594"/>
    <s v="FERDE24PROG"/>
    <n v="60460164"/>
    <s v="FERDE AS FERDEN Float 01/26/27"/>
    <s v="NO0012423534"/>
    <s v="NOK"/>
    <s v="BOND"/>
    <s v=" "/>
    <m/>
    <n v="10005"/>
    <s v="Consumer, Non-Cyclical"/>
    <n v="20038"/>
    <s v="Commercial Services"/>
    <n v="297"/>
    <s v="Public Thoroughfares"/>
    <s v="NO"/>
    <s v="Norway"/>
    <s v="Percent"/>
    <n v="600000000"/>
    <n v="5800000000"/>
    <m/>
    <s v="BT6364306"/>
    <s v="SR UNSECURED"/>
    <s v=" "/>
    <n v="100"/>
    <s v="GREEN"/>
    <s v="Non-Financial Company"/>
    <x v="8"/>
    <s v="Bullet"/>
    <n v="0"/>
    <n v="20"/>
    <s v="IG"/>
    <s v="MMI"/>
    <s v="GREEN"/>
    <s v="2A"/>
    <s v=" "/>
    <n v="23103000000"/>
    <s v="5493003U0RR4ET81BH84"/>
    <s v="N.A."/>
    <m/>
    <s v="Ferde AS"/>
  </r>
  <r>
    <d v="2026-06-30T00:00:00"/>
    <d v="2029-11-13T00:00:00"/>
    <d v="2030-11-13T00:00:00"/>
    <s v="SUSTCORPBOND"/>
    <x v="0"/>
    <s v="YT0698571"/>
    <s v="FR001400U1Q3"/>
    <s v="SOCIETE GENERALE SOCGEN 3 5/8 11/13/30"/>
    <s v="EUR"/>
    <s v="Call"/>
    <s v="Multiple"/>
    <x v="2"/>
    <s v="IG"/>
    <s v="BBB"/>
    <s v="A"/>
    <n v="2000000"/>
    <n v="100.577"/>
    <n v="2.2941799999999999"/>
    <n v="102.87118"/>
    <n v="22257748.43"/>
    <n v="507702.92"/>
    <n v="22765451.359999999"/>
    <n v="7.6255758415094592E-3"/>
    <n v="3.625"/>
    <n v="802214.6"/>
    <n v="3.3671000000000002"/>
    <n v="4.3670999999999998"/>
    <n v="0"/>
    <n v="3.1629"/>
    <n v="0"/>
    <n v="3.05783"/>
    <n v="3.1654"/>
    <n v="3.0577999999999999"/>
    <n v="0"/>
    <n v="0"/>
    <n v="3.6042000000000001"/>
    <n v="3.43"/>
    <n v="3.5422099999999999"/>
    <n v="0"/>
    <n v="3.4360400000000002"/>
    <n v="-3.1467000000000001"/>
    <n v="0.31790000000000002"/>
    <n v="-696128.86"/>
    <n v="-720610.68"/>
    <n v="-696128.86"/>
    <m/>
    <m/>
    <n v="0.95006000000000002"/>
    <n v="0.97633999999999999"/>
    <n v="0.12720000000000001"/>
    <s v="BOND"/>
    <n v="0"/>
    <n v="7010"/>
    <n v="386494"/>
    <s v="YT0698571"/>
    <n v="115510"/>
    <s v="SOCIETE GENERALE SOCGEN 3 5/8 11/13/30"/>
    <s v="FR001400U1Q3"/>
    <s v="EUR"/>
    <s v="BOND"/>
    <s v=" "/>
    <m/>
    <n v="10008"/>
    <s v="Financial"/>
    <n v="20051"/>
    <s v="Banks"/>
    <n v="713"/>
    <s v="Diversified Banking Inst"/>
    <s v="FR"/>
    <s v="France"/>
    <s v="Percent"/>
    <n v="1000000000"/>
    <n v="7750000000"/>
    <s v="BSPRZL7"/>
    <s v="YT0698571"/>
    <s v="SR NON-PREFERRED"/>
    <s v=" "/>
    <n v="48"/>
    <s v="GREEN"/>
    <s v="Finance"/>
    <x v="3"/>
    <s v="Bullet"/>
    <n v="0"/>
    <n v="50"/>
    <s v="IG"/>
    <s v="IKKE_MMI"/>
    <s v="GREEN"/>
    <s v=" "/>
    <s v=" "/>
    <n v="0"/>
    <s v="O2RNE8IBXP4R0TD8PU41"/>
    <s v="N.A."/>
    <s v="FR21"/>
    <s v="Societe Generale SA"/>
  </r>
  <r>
    <d v="2026-06-30T00:00:00"/>
    <d v="2029-11-19T00:00:00"/>
    <d v="2029-11-19T00:00:00"/>
    <s v="SUSTCORPBOND"/>
    <x v="0"/>
    <s v="YT1080639"/>
    <s v="SE0013106424"/>
    <s v="HUSQVARNA AB HUSQB Float 11/19/29"/>
    <s v="SEK"/>
    <s v="Maturity"/>
    <s v="Floating"/>
    <x v="3"/>
    <s v="IG"/>
    <s v="BBB"/>
    <s v="BBB"/>
    <n v="22000000"/>
    <n v="101.05302"/>
    <n v="0.39759"/>
    <n v="101.45061"/>
    <n v="22231664.399999999"/>
    <n v="87469.56"/>
    <n v="22319133.960000001"/>
    <n v="7.476076183924576E-3"/>
    <n v="3.2530000000000001"/>
    <n v="182890.89"/>
    <n v="3.3862999999999999"/>
    <n v="3.3862999999999999"/>
    <n v="0.25947999999999999"/>
    <n v="0.13150999999999999"/>
    <n v="0.25752999999999998"/>
    <n v="0.12770999999999999"/>
    <n v="3.1951999999999998"/>
    <n v="3.1831"/>
    <n v="3.3389199999999999"/>
    <n v="102.3137"/>
    <n v="3.2191000000000001"/>
    <n v="2.9699"/>
    <n v="2.9699"/>
    <n v="3.0310000000000001"/>
    <n v="2.9699"/>
    <n v="-3.23"/>
    <n v="0.30969999999999998"/>
    <n v="-710443.2"/>
    <n v="-49882.05"/>
    <n v="-710443.2"/>
    <n v="2.33"/>
    <n v="0.92"/>
    <n v="1.23231"/>
    <n v="0.95608000000000004"/>
    <n v="0.1129"/>
    <s v="BOND"/>
    <n v="0"/>
    <n v="7010"/>
    <n v="387294"/>
    <s v="YT1080639"/>
    <n v="246501"/>
    <s v="HUSQVARNA AB HUSQB Float 11/19/29"/>
    <s v="SE0013106424"/>
    <s v="SEK"/>
    <s v="BOND"/>
    <s v=" "/>
    <m/>
    <n v="10011"/>
    <s v="Industrial"/>
    <n v="20086"/>
    <s v="Machinery-Diversified"/>
    <n v="213"/>
    <s v="Machinery-Farm"/>
    <s v="SE"/>
    <s v="Sweden"/>
    <s v="Percent"/>
    <n v="1000000000"/>
    <n v="2100000000"/>
    <m/>
    <s v="YT1080639"/>
    <s v="SR UNSECURED"/>
    <s v=" "/>
    <n v="50"/>
    <s v="GREEN"/>
    <s v="Non-Financial Company"/>
    <x v="0"/>
    <s v="Bullet"/>
    <n v="0"/>
    <n v="100"/>
    <s v="IG"/>
    <s v="MMI"/>
    <s v="GREEN"/>
    <s v=" "/>
    <s v=" "/>
    <n v="0"/>
    <s v="549300GYQIIJ3UXB7655"/>
    <s v="N.A."/>
    <s v="SE21"/>
    <s v="Husqvarna AB"/>
  </r>
  <r>
    <d v="2026-06-30T00:00:00"/>
    <d v="2029-09-05T00:00:00"/>
    <d v="2029-09-05T00:00:00"/>
    <s v="SUSTCORPBOND"/>
    <x v="0"/>
    <s v="AEN78ESG"/>
    <s v="NO0013251843"/>
    <s v="AA ENERGI AS AGDERE Float 09/05/29"/>
    <s v="NOK"/>
    <s v="Maturity"/>
    <s v="Floating"/>
    <x v="2"/>
    <s v="IG"/>
    <s v="A"/>
    <s v="NR"/>
    <n v="38000000"/>
    <n v="101.18116000000001"/>
    <n v="0.40649999999999997"/>
    <n v="101.58766"/>
    <n v="37604330.270000003"/>
    <n v="151077.14000000001"/>
    <n v="37755407.409999996"/>
    <n v="1.2646651194358011E-2"/>
    <n v="5.42"/>
    <n v="525972.26"/>
    <n v="3.1749999999999998"/>
    <n v="3.1749999999999998"/>
    <n v="5.5820000000000002E-2"/>
    <n v="0.18056"/>
    <n v="5.5120000000000002E-2"/>
    <n v="0.17185"/>
    <n v="2.9312"/>
    <n v="2.9251"/>
    <n v="3.0106700000000002"/>
    <n v="48.733170000000001"/>
    <n v="5.3567299999999998"/>
    <n v="5.06717"/>
    <n v="5.06717"/>
    <n v="5.0439999999999996"/>
    <n v="5.06717"/>
    <n v="-2.972"/>
    <n v="0.33650000000000002"/>
    <n v="-1104369.8400000001"/>
    <n v="-122902.06"/>
    <n v="-1104369.8400000001"/>
    <n v="4.43"/>
    <n v="0.44"/>
    <n v="0.73570999999999998"/>
    <n v="0.93811"/>
    <n v="9.0200000000000002E-2"/>
    <s v="BOND"/>
    <n v="0"/>
    <n v="7010"/>
    <n v="389095"/>
    <s v="AEN78ESG"/>
    <n v="7421754"/>
    <s v="AA ENERGI AS AGDERE Float 09/05/29"/>
    <s v="NO0013251843"/>
    <s v="NOK"/>
    <s v="BOND"/>
    <s v=" "/>
    <m/>
    <n v="10014"/>
    <s v="Utilities"/>
    <n v="20110"/>
    <s v="Electric"/>
    <n v="264"/>
    <s v="Electric-Generation"/>
    <s v="NO"/>
    <s v="Norway"/>
    <s v="Percent"/>
    <n v="450000000"/>
    <n v="6200000000"/>
    <m/>
    <s v="YX3946630"/>
    <s v="SR UNSECURED"/>
    <s v=" "/>
    <n v="43"/>
    <s v="GREEN"/>
    <s v="Non-Financial Company"/>
    <x v="0"/>
    <s v="Bullet"/>
    <n v="0"/>
    <n v="50"/>
    <s v="IG"/>
    <s v="MMI"/>
    <s v="GREEN"/>
    <s v=" "/>
    <s v=" "/>
    <n v="16035000000"/>
    <s v="549300NUQ6SAINRW8Q86"/>
    <s v="N.A."/>
    <m/>
    <s v="Aa Energi AS"/>
  </r>
  <r>
    <d v="2026-06-30T00:00:00"/>
    <d v="2029-07-26T00:00:00"/>
    <d v="2029-07-26T00:00:00"/>
    <s v="SUSTCORPBOND"/>
    <x v="0"/>
    <s v="YT2653285"/>
    <s v="FR001400U4M6"/>
    <s v="RCI BANQUE RENAUL 3 3/8 07/26/29"/>
    <s v="EUR"/>
    <s v="Maturity"/>
    <s v="Fixed"/>
    <x v="3"/>
    <s v="IG"/>
    <s v="BBB"/>
    <s v="BBB"/>
    <n v="500000"/>
    <n v="99.944999999999993"/>
    <n v="3.1530800000000001"/>
    <n v="103.09808"/>
    <n v="5529471.6200000001"/>
    <n v="174444.72"/>
    <n v="5703916.3399999999"/>
    <n v="1.9105989139630681E-3"/>
    <n v="3.375"/>
    <n v="186722.36"/>
    <n v="3.0657999999999999"/>
    <n v="3.0657999999999999"/>
    <n v="0"/>
    <n v="2.8740000000000001"/>
    <n v="0"/>
    <n v="2.77969"/>
    <n v="2.8767"/>
    <n v="2.7797000000000001"/>
    <n v="0"/>
    <n v="0"/>
    <n v="3.3768600000000002"/>
    <n v="3.3929800000000001"/>
    <n v="3.3929800000000001"/>
    <n v="0"/>
    <n v="3.3929800000000001"/>
    <n v="-2.8109999999999999"/>
    <n v="0.34660000000000002"/>
    <n v="-158552.13"/>
    <n v="-164082.1"/>
    <n v="-158552.13"/>
    <m/>
    <m/>
    <n v="0.91498999999999997"/>
    <n v="0.94186000000000003"/>
    <n v="0.108"/>
    <s v="BOND"/>
    <n v="0"/>
    <n v="7010"/>
    <n v="389594"/>
    <s v="YT2653285"/>
    <n v="209793"/>
    <s v="RCI BANQUE RENAUL 3 3/8 07/26/29"/>
    <s v="FR001400U4M6"/>
    <s v="EUR"/>
    <s v="BOND"/>
    <s v=" "/>
    <m/>
    <n v="10004"/>
    <s v="Consumer, Cyclical"/>
    <n v="20020"/>
    <s v="Auto Manufacturers"/>
    <n v="25"/>
    <s v="Auto-Cars/Light Trucks"/>
    <s v="FR"/>
    <s v="France"/>
    <s v="Percent"/>
    <n v="600000000"/>
    <n v="1350000000"/>
    <s v="BM9XKN6"/>
    <s v="YT2653285"/>
    <s v="SR UNSECURED"/>
    <s v=" "/>
    <n v="48"/>
    <s v="GREEN"/>
    <s v="Finance"/>
    <x v="2"/>
    <s v="Bullet"/>
    <n v="0"/>
    <n v="50"/>
    <s v="IG"/>
    <s v="IKKE_MMI"/>
    <s v="GREEN"/>
    <s v=" "/>
    <s v=" "/>
    <n v="0"/>
    <s v="96950001WI712W7PQG45"/>
    <s v="N.A."/>
    <s v="FR21"/>
    <s v="RCI Banque SA"/>
  </r>
  <r>
    <d v="2026-06-30T00:00:00"/>
    <d v="2030-03-13T00:00:00"/>
    <d v="2030-03-13T00:00:00"/>
    <s v="SUSTCORPBOND"/>
    <x v="0"/>
    <s v="YQ1064175"/>
    <s v="SE0013885597"/>
    <s v="ATRIUM LJUNGBERG ATRLJB Float 03/13/30"/>
    <s v="SEK"/>
    <s v="Maturity"/>
    <s v="Floating"/>
    <x v="3"/>
    <s v="IG"/>
    <s v="BBB"/>
    <s v="BBB"/>
    <n v="48000000"/>
    <n v="101.56093"/>
    <n v="0.15762999999999999"/>
    <n v="101.71856"/>
    <n v="48749246.399999999"/>
    <n v="75661.33"/>
    <n v="48824907.729999997"/>
    <n v="1.6354520319504722E-2"/>
    <n v="3.3380000000000001"/>
    <n v="405010.67"/>
    <n v="3.6985999999999999"/>
    <n v="3.6985999999999999"/>
    <n v="8.4599999999999995E-2"/>
    <n v="0.20274"/>
    <n v="8.3960000000000007E-2"/>
    <n v="0.19694999999999999"/>
    <n v="3.4765999999999999"/>
    <n v="3.4634"/>
    <n v="3.5943800000000001"/>
    <n v="104.85890000000001"/>
    <n v="3.2867000000000002"/>
    <n v="2.9373300000000002"/>
    <n v="2.9373300000000002"/>
    <n v="3.0539999999999998"/>
    <n v="2.9373300000000002"/>
    <n v="-3.5238"/>
    <n v="0.28389999999999999"/>
    <n v="-1690994.01"/>
    <n v="-151111.76"/>
    <n v="-1690994.01"/>
    <n v="2.35"/>
    <n v="0.85"/>
    <n v="1.1585700000000001"/>
    <n v="0.89936000000000005"/>
    <n v="0.1331"/>
    <s v="BOND"/>
    <n v="0"/>
    <n v="7010"/>
    <n v="391676"/>
    <s v="YQ1064175"/>
    <n v="153087"/>
    <s v="ATRIUM LJUNGBERG ATRLJB Float 03/13/30"/>
    <s v="SE0013885597"/>
    <s v="SEK"/>
    <s v="BOND"/>
    <s v=" "/>
    <m/>
    <n v="10008"/>
    <s v="Financial"/>
    <n v="20058"/>
    <s v="Real Estate"/>
    <n v="672"/>
    <s v="Real Estate Oper/Development"/>
    <s v="SE"/>
    <s v="Sweden"/>
    <s v="Percent"/>
    <n v="1000000000"/>
    <n v="2800000000"/>
    <m/>
    <s v="YQ1064175"/>
    <s v="SR UNSECURED"/>
    <s v=" "/>
    <n v="50"/>
    <s v="GREEN"/>
    <s v="Non-Financial Company"/>
    <x v="0"/>
    <s v="Bullet"/>
    <n v="0"/>
    <n v="100"/>
    <s v="IG"/>
    <s v="MMI"/>
    <s v="GREEN"/>
    <s v=" "/>
    <s v=" "/>
    <n v="0"/>
    <s v="5493001NNP6HM67OVU09"/>
    <s v="N.A."/>
    <s v="SE21"/>
    <s v="Atrium Ljungberg AB"/>
  </r>
  <r>
    <d v="2026-06-30T00:00:00"/>
    <d v="2030-05-27T00:00:00"/>
    <d v="2031-05-27T00:00:00"/>
    <s v="SUSTCORPBOND"/>
    <x v="0"/>
    <s v="YT3415288"/>
    <s v="XS2947089012"/>
    <s v="BANCO SABADELL SABSM 3 1/2 05/27/31"/>
    <s v="EUR"/>
    <s v="Call"/>
    <s v="Multiple"/>
    <x v="3"/>
    <s v="IG"/>
    <s v="BBB"/>
    <s v="BBB"/>
    <n v="2000000"/>
    <n v="100.717"/>
    <n v="0.34520000000000001"/>
    <n v="101.06220999999999"/>
    <n v="22288730.52"/>
    <n v="76394.179999999993"/>
    <n v="22365124.690000001"/>
    <n v="7.4914813605703422E-3"/>
    <n v="3.5"/>
    <n v="774552.03"/>
    <n v="3.9014000000000002"/>
    <n v="4.9013999999999998"/>
    <n v="0"/>
    <n v="3.7039"/>
    <n v="0"/>
    <n v="3.5855899999999998"/>
    <n v="3.7063999999999999"/>
    <n v="3.5855999999999999"/>
    <n v="0"/>
    <n v="0"/>
    <n v="3.4750800000000002"/>
    <n v="3.2947299999999999"/>
    <n v="3.4089499999999999"/>
    <n v="0"/>
    <n v="3.2996799999999999"/>
    <n v="-3.6253000000000002"/>
    <n v="0.27600000000000002"/>
    <n v="-801918.72"/>
    <n v="-828941.29"/>
    <n v="-801918.72"/>
    <m/>
    <m/>
    <n v="0.80845999999999996"/>
    <n v="0.83125000000000004"/>
    <n v="0.1673"/>
    <s v="BOND"/>
    <n v="0"/>
    <n v="7010"/>
    <n v="390219"/>
    <s v="YT3415288"/>
    <n v="233612"/>
    <s v="BANCO SABADELL SABSM 3 1/2 05/27/31"/>
    <s v="XS2947089012"/>
    <s v="EUR"/>
    <s v="BOND"/>
    <s v=" "/>
    <m/>
    <n v="10008"/>
    <s v="Financial"/>
    <n v="20051"/>
    <s v="Banks"/>
    <n v="675"/>
    <s v="Commer Banks Non-US"/>
    <s v="LU"/>
    <s v="Luxembourg"/>
    <s v="Percent"/>
    <n v="500000000"/>
    <n v="4500000000"/>
    <s v="BRWLG89"/>
    <s v="YT3415288"/>
    <s v="SR NON-PREFERRED"/>
    <s v=" "/>
    <n v="18"/>
    <s v="GREEN"/>
    <s v="Finance"/>
    <x v="3"/>
    <s v="Bullet"/>
    <n v="0"/>
    <n v="50"/>
    <s v="IG"/>
    <s v="IKKE_MMI"/>
    <s v="GREEN"/>
    <s v=" "/>
    <s v=" "/>
    <n v="0"/>
    <s v="SI5RG2M0WQQLZCXKRM20"/>
    <s v="N.A."/>
    <s v="IE21"/>
    <s v="Banco de Sabadell SA"/>
  </r>
  <r>
    <d v="2026-06-30T00:00:00"/>
    <d v="2030-11-27T00:00:00"/>
    <d v="2035-11-27T00:00:00"/>
    <s v="SUSTCORPBOND"/>
    <x v="0"/>
    <s v="YT4131900"/>
    <s v="XS2948048462"/>
    <s v="VOLKSBANK NV DEVOBA 4 1/8 11/27/35"/>
    <s v="EUR"/>
    <s v="Call"/>
    <s v="Multiple"/>
    <x v="3"/>
    <s v="IG"/>
    <s v="BBB"/>
    <s v="BBB"/>
    <n v="2500000"/>
    <n v="100.998"/>
    <n v="2.4523999999999999"/>
    <n v="103.4504"/>
    <n v="27938644.969999999"/>
    <n v="678396.15"/>
    <n v="28617041.129999999"/>
    <n v="9.5856398384367696E-3"/>
    <n v="4.125"/>
    <n v="1141081.1200000001"/>
    <n v="4.4055"/>
    <n v="9.4055"/>
    <n v="0"/>
    <n v="4.0271999999999997"/>
    <n v="0"/>
    <n v="3.87717"/>
    <n v="4.0294999999999996"/>
    <n v="3.8772000000000002"/>
    <n v="0"/>
    <n v="0"/>
    <n v="4.0842400000000003"/>
    <n v="3.86415"/>
    <n v="4.2086899999999998"/>
    <n v="0"/>
    <n v="3.8694999999999999"/>
    <n v="-4.0129999999999999"/>
    <n v="0.24929999999999999"/>
    <n v="-1109531.18"/>
    <n v="-1153117.99"/>
    <n v="-1109531.18"/>
    <m/>
    <m/>
    <n v="1.3434200000000001"/>
    <n v="1.3841000000000001"/>
    <n v="0.19700000000000001"/>
    <s v="BOND"/>
    <n v="0"/>
    <n v="7010"/>
    <n v="390249"/>
    <s v="YT4131900"/>
    <n v="219539"/>
    <s v="VOLKSBANK NV DEVOBA 4 1/8 11/27/35"/>
    <s v="XS2948048462"/>
    <s v="EUR"/>
    <s v="BOND"/>
    <s v=" "/>
    <m/>
    <n v="10008"/>
    <s v="Financial"/>
    <n v="20051"/>
    <s v="Banks"/>
    <n v="675"/>
    <s v="Commer Banks Non-US"/>
    <s v="LU"/>
    <s v="Luxembourg"/>
    <s v="Percent"/>
    <n v="500000000"/>
    <n v="1500000000"/>
    <s v="BS9FTZ9"/>
    <s v="YT4131900"/>
    <s v="SUBORDINATED"/>
    <s v=" "/>
    <n v="28"/>
    <s v="GREEN"/>
    <s v="Finance"/>
    <x v="6"/>
    <s v="Bullet"/>
    <n v="0"/>
    <n v="100"/>
    <s v="IG"/>
    <s v="IKKE_MMI"/>
    <s v="GREEN"/>
    <s v=" "/>
    <s v=" "/>
    <n v="0"/>
    <s v="724500A1FNICHSDF2I11"/>
    <s v="N.A."/>
    <s v="DE28"/>
    <s v="de Volksbank NV"/>
  </r>
  <r>
    <d v="2026-06-30T00:00:00"/>
    <d v="2030-03-20T00:00:00"/>
    <d v="2030-03-20T00:00:00"/>
    <s v="SUSTCORPBOND"/>
    <x v="0"/>
    <s v="YQ3001837"/>
    <s v="XS3030307865"/>
    <s v="NESTE NESVFH 3 3/4 03/20/30"/>
    <s v="EUR"/>
    <s v="Maturity"/>
    <s v="Fixed"/>
    <x v="2"/>
    <s v="IG"/>
    <s v="A"/>
    <s v="A"/>
    <n v="2500000"/>
    <n v="101.5985"/>
    <n v="1.0684899999999999"/>
    <n v="102.66699"/>
    <n v="28104758.719999999"/>
    <n v="295572.71000000002"/>
    <n v="28400331.43"/>
    <n v="9.5130501837530791E-3"/>
    <n v="3.75"/>
    <n v="1037346.47"/>
    <n v="3.7151000000000001"/>
    <n v="3.7151000000000001"/>
    <n v="3.6169799999999999"/>
    <n v="3.5053999999999998"/>
    <n v="3.4958999999999998"/>
    <n v="3.3940000000000001"/>
    <n v="3.5082"/>
    <n v="3.3940000000000001"/>
    <n v="3.4969700000000001"/>
    <n v="49.839179999999999"/>
    <n v="3.6909999999999998"/>
    <n v="3.2545099999999998"/>
    <n v="3.2823699999999998"/>
    <n v="3.4630000000000001"/>
    <n v="3.2823699999999998"/>
    <n v="-3.4077999999999999"/>
    <n v="0.28510000000000002"/>
    <n v="-963911.19"/>
    <n v="-996338.92"/>
    <n v="-963911.19"/>
    <m/>
    <m/>
    <n v="0.79462999999999995"/>
    <n v="0.81603999999999999"/>
    <n v="0.15229999999999999"/>
    <s v="BOND"/>
    <n v="0"/>
    <n v="7010"/>
    <n v="391836"/>
    <s v="YQ3001837"/>
    <n v="9538704"/>
    <s v="NESTE NESVFH 3 3/4 03/20/30"/>
    <s v="XS3030307865"/>
    <s v="EUR"/>
    <s v="BOND"/>
    <s v=" "/>
    <m/>
    <n v="10007"/>
    <s v="Energy"/>
    <n v="20048"/>
    <s v="Oil&amp;Gas"/>
    <n v="138"/>
    <s v="Oil Refining&amp;Marketing"/>
    <s v="LU"/>
    <s v="Luxembourg"/>
    <s v="Percent"/>
    <n v="700000000"/>
    <n v="700000000"/>
    <s v="BPDHMZ1"/>
    <s v="YQ3001837"/>
    <s v="SR UNSECURED"/>
    <s v=" "/>
    <n v="0"/>
    <s v="GREEN"/>
    <s v="Non-Financial Company"/>
    <x v="0"/>
    <s v="Bullet"/>
    <n v="0"/>
    <n v="50"/>
    <s v="IG"/>
    <s v="IKKE_MMI"/>
    <s v="GREEN"/>
    <s v="2B"/>
    <s v=" "/>
    <n v="0"/>
    <s v="5493009GY1X8GQ66AM14"/>
    <s v="N.A."/>
    <s v="DE21"/>
    <s v="Neste Oyj"/>
  </r>
  <r>
    <d v="2026-06-30T00:00:00"/>
    <d v="2030-08-05T00:00:00"/>
    <d v="2031-08-05T00:00:00"/>
    <s v="SUSTCORPBOND"/>
    <x v="0"/>
    <s v="YW7296836"/>
    <s v="XS2871577115"/>
    <s v="NATWEST GROUP NWG 3.673 08/05/31"/>
    <s v="EUR"/>
    <s v="Call"/>
    <s v="Multiple"/>
    <x v="2"/>
    <s v="IG"/>
    <s v="A"/>
    <s v="A"/>
    <n v="2000000"/>
    <n v="101.232"/>
    <n v="3.3308599999999999"/>
    <n v="104.56286"/>
    <n v="22402700.309999999"/>
    <n v="737120.7"/>
    <n v="23139821.010000002"/>
    <n v="7.7509756903281985E-3"/>
    <n v="3.673"/>
    <n v="812837.03"/>
    <n v="4.0932000000000004"/>
    <n v="5.0932000000000004"/>
    <n v="0"/>
    <n v="3.7541000000000002"/>
    <n v="0"/>
    <n v="3.6326100000000001"/>
    <n v="3.7565"/>
    <n v="3.6326000000000001"/>
    <n v="0"/>
    <n v="0"/>
    <n v="3.6282999999999999"/>
    <n v="3.3395899999999998"/>
    <n v="3.4216199999999999"/>
    <n v="0"/>
    <n v="3.3445399999999998"/>
    <n v="-3.8001999999999998"/>
    <n v="0.26329999999999998"/>
    <n v="-840588.34"/>
    <n v="-869255.18"/>
    <n v="-840588.34"/>
    <m/>
    <m/>
    <n v="0.84709999999999996"/>
    <n v="0.87109999999999999"/>
    <n v="0.1757"/>
    <s v="BOND"/>
    <n v="0"/>
    <n v="7010"/>
    <n v="346794"/>
    <s v="YW7296836"/>
    <n v="112194"/>
    <s v="NATWEST GROUP NWG 3.673 08/05/31"/>
    <s v="XS2871577115"/>
    <s v="EUR"/>
    <s v="BOND"/>
    <s v=" "/>
    <m/>
    <n v="10008"/>
    <s v="Financial"/>
    <n v="20051"/>
    <s v="Banks"/>
    <n v="713"/>
    <s v="Diversified Banking Inst"/>
    <s v="GB"/>
    <s v="United Kingdom"/>
    <s v="Percent"/>
    <n v="750000000"/>
    <n v="9400000000"/>
    <s v="BSCD4Y4"/>
    <s v="YW7296836"/>
    <s v="SR UNSECURED"/>
    <s v=" "/>
    <n v="62"/>
    <s v="GREEN"/>
    <s v="Finance"/>
    <x v="0"/>
    <s v="Bullet"/>
    <n v="0"/>
    <n v="50"/>
    <s v="IG"/>
    <s v="IKKE_MMI"/>
    <s v="NOT_GREEN"/>
    <s v=" "/>
    <s v=" "/>
    <n v="0"/>
    <s v="2138005O9XJIJN4JPN90"/>
    <s v="N.A."/>
    <s v="GB21"/>
    <s v="NatWest Group PLC"/>
  </r>
  <r>
    <d v="2026-06-30T00:00:00"/>
    <d v="2030-08-27T00:00:00"/>
    <d v="2030-08-27T00:00:00"/>
    <s v="SUSTCORPBOND"/>
    <x v="0"/>
    <s v="YV2556426"/>
    <s v="DE000A383QQ2"/>
    <s v="AMPRION GMBH AMPRIO 3 1/8 08/27/30"/>
    <s v="EUR"/>
    <s v="Maturity"/>
    <s v="Fixed"/>
    <x v="2"/>
    <s v="IG"/>
    <s v="BBB"/>
    <s v="A"/>
    <n v="2500000"/>
    <n v="99.495000000000005"/>
    <n v="2.6455500000000001"/>
    <n v="102.14055"/>
    <n v="27522876.510000002"/>
    <n v="731826.63"/>
    <n v="28254703.140000001"/>
    <n v="9.4642701462961665E-3"/>
    <n v="3.125"/>
    <n v="864455.39"/>
    <n v="4.1534000000000004"/>
    <n v="4.1534000000000004"/>
    <n v="0"/>
    <n v="3.8584000000000001"/>
    <n v="0"/>
    <n v="3.7367599999999999"/>
    <n v="3.8610000000000002"/>
    <n v="3.7368000000000001"/>
    <n v="0"/>
    <n v="0"/>
    <n v="3.14086"/>
    <n v="3.2552500000000002"/>
    <n v="3.2552500000000002"/>
    <n v="0"/>
    <n v="3.2552500000000002"/>
    <n v="-3.7248999999999999"/>
    <n v="0.26029999999999998"/>
    <n v="-1055816.1000000001"/>
    <n v="-1090900.43"/>
    <n v="-1055816.1000000001"/>
    <m/>
    <m/>
    <n v="0.75829999999999997"/>
    <n v="0.77922999999999998"/>
    <n v="0.18340000000000001"/>
    <s v="BOND"/>
    <n v="0"/>
    <n v="7010"/>
    <n v="351695"/>
    <s v="YV2556426"/>
    <n v="22619247"/>
    <s v="AMPRION GMBH AMPRIO 3 1/8 08/27/30"/>
    <s v="DE000A383QQ2"/>
    <s v="EUR"/>
    <s v="BOND"/>
    <s v=" "/>
    <m/>
    <n v="10014"/>
    <s v="Utilities"/>
    <n v="20110"/>
    <s v="Electric"/>
    <n v="263"/>
    <s v="Electric-Distribution"/>
    <s v="DE"/>
    <s v="Germany"/>
    <s v="Percent"/>
    <n v="500000000"/>
    <n v="1800000000"/>
    <m/>
    <s v="YV2556426"/>
    <s v="SR UNSECURED"/>
    <s v=" "/>
    <n v="109"/>
    <s v="GREEN"/>
    <s v="Non-Financial Company"/>
    <x v="0"/>
    <s v="Bullet"/>
    <n v="0"/>
    <n v="100"/>
    <s v="IG"/>
    <s v="IKKE_MMI"/>
    <s v="GREEN"/>
    <s v="2B"/>
    <s v=" "/>
    <n v="0"/>
    <s v="529900ZIV0ETYHYZM863"/>
    <s v="N.A."/>
    <s v="DE21"/>
    <s v="Amprion GmbH"/>
  </r>
  <r>
    <d v="2026-06-30T00:00:00"/>
    <d v="2034-08-29T00:00:00"/>
    <d v="2034-08-29T00:00:00"/>
    <s v="SUSTCORPBOND"/>
    <x v="0"/>
    <s v="YV2872286"/>
    <s v="XS2886143770"/>
    <s v="UPM-KYMMENE OYJ UPMFH 3 3/8 08/29/34"/>
    <s v="EUR"/>
    <s v="Maturity"/>
    <s v="Fixed"/>
    <x v="3"/>
    <s v="IG"/>
    <s v="BBB"/>
    <s v="BBB"/>
    <n v="2000000"/>
    <n v="97.626000000000005"/>
    <n v="2.8386999999999998"/>
    <n v="100.46469999999999"/>
    <n v="21604690.420000002"/>
    <n v="628205.62"/>
    <n v="22232896.050000001"/>
    <n v="7.4471897053426618E-3"/>
    <n v="3.375"/>
    <n v="746889.46"/>
    <n v="8.1588999999999992"/>
    <n v="8.1588999999999992"/>
    <n v="0"/>
    <n v="7.0518000000000001"/>
    <n v="0"/>
    <n v="6.7991099999999998"/>
    <n v="7.0530999999999997"/>
    <n v="6.7991000000000001"/>
    <n v="0"/>
    <n v="0"/>
    <n v="3.4570699999999999"/>
    <n v="3.71645"/>
    <n v="3.71645"/>
    <n v="0"/>
    <n v="3.71645"/>
    <n v="-6.5503"/>
    <n v="0.14549999999999999"/>
    <n v="-1511647.39"/>
    <n v="-1568117.98"/>
    <n v="-1511647.39"/>
    <m/>
    <m/>
    <n v="1.0449200000000001"/>
    <n v="1.07477"/>
    <n v="0.57620000000000005"/>
    <s v="BOND"/>
    <n v="0"/>
    <n v="7010"/>
    <n v="352494"/>
    <s v="YV2872286"/>
    <n v="180738"/>
    <s v="UPM-KYMMENE OYJ UPMFH 3 3/8 08/29/34"/>
    <s v="XS2886143770"/>
    <s v="EUR"/>
    <s v="BOND"/>
    <s v=" "/>
    <m/>
    <n v="10002"/>
    <s v="Basic Materials"/>
    <n v="20011"/>
    <s v="Forest Products&amp;Paper"/>
    <n v="9"/>
    <s v="Paper&amp;Related Products"/>
    <s v="LU"/>
    <s v="Luxembourg"/>
    <s v="Percent"/>
    <n v="600000000"/>
    <n v="600000000"/>
    <s v="BQXSPS5"/>
    <s v="YV2872286"/>
    <s v="SR UNSECURED"/>
    <s v=" "/>
    <n v="18"/>
    <s v="GREEN"/>
    <s v="Non-Financial Company"/>
    <x v="0"/>
    <s v="Bullet"/>
    <n v="0"/>
    <n v="100"/>
    <s v="IG"/>
    <s v="IKKE_MMI"/>
    <s v="GREEN"/>
    <s v="2B"/>
    <s v=" "/>
    <n v="0"/>
    <s v="213800EC6PW5VU4J9U64"/>
    <s v="N.A."/>
    <s v="IE21"/>
    <s v="UPM-Kymmene Oyj"/>
  </r>
  <r>
    <d v="2026-06-30T00:00:00"/>
    <d v="2030-03-05T00:00:00"/>
    <d v="2030-03-05T00:00:00"/>
    <s v="SUSTCORPBOND"/>
    <x v="0"/>
    <s v="YV4631664"/>
    <s v="NO0013325522"/>
    <s v="HAFSLUND AS HAFECO Float 03/05/30"/>
    <s v="NOK"/>
    <s v="Maturity"/>
    <s v="Floating"/>
    <x v="2"/>
    <s v="IG"/>
    <s v="A"/>
    <s v="A"/>
    <n v="46000000"/>
    <n v="101.18040999999999"/>
    <n v="0.40649999999999997"/>
    <n v="101.58691"/>
    <n v="45520693.960000001"/>
    <n v="182882.85"/>
    <n v="45703576.810000002"/>
    <n v="1.5308991053226716E-2"/>
    <n v="5.42"/>
    <n v="636703.27"/>
    <n v="3.6749999999999998"/>
    <n v="3.6749999999999998"/>
    <n v="5.7480000000000003E-2"/>
    <n v="0.18056"/>
    <n v="5.6759999999999998E-2"/>
    <n v="0.17177999999999999"/>
    <n v="3.3468"/>
    <n v="3.3414000000000001"/>
    <n v="3.4190999999999998"/>
    <n v="53.532679999999999"/>
    <n v="5.35677"/>
    <n v="5.1105299999999998"/>
    <n v="5.1105299999999998"/>
    <n v="5.0919999999999996"/>
    <n v="5.1105299999999998"/>
    <n v="-3.3952"/>
    <n v="0.29459999999999997"/>
    <n v="-1527160.83"/>
    <n v="-156422.04999999999"/>
    <n v="-1527160.83"/>
    <n v="4.37"/>
    <n v="0.48"/>
    <n v="0.79466999999999999"/>
    <n v="1.05217"/>
    <n v="0.1187"/>
    <s v="BOND"/>
    <n v="0"/>
    <n v="7010"/>
    <n v="354694"/>
    <s v="YV4631664"/>
    <n v="61658405"/>
    <s v="HAFSLUND AS HAFECO Float 03/05/30"/>
    <s v="NO0013325522"/>
    <s v="NOK"/>
    <s v="BOND"/>
    <s v=" "/>
    <m/>
    <n v="10014"/>
    <s v="Utilities"/>
    <n v="20110"/>
    <s v="Electric"/>
    <n v="264"/>
    <s v="Electric-Generation"/>
    <s v="NO"/>
    <s v="Norway"/>
    <s v="Percent"/>
    <n v="500000000"/>
    <n v="2500000000"/>
    <m/>
    <s v="YV4631664"/>
    <s v="SR UNSECURED"/>
    <s v=" "/>
    <n v="0"/>
    <s v="GREEN"/>
    <s v="Non-Financial Company"/>
    <x v="0"/>
    <s v="Bullet"/>
    <n v="0"/>
    <n v="50"/>
    <s v="IG"/>
    <s v="MMI"/>
    <s v="GREEN"/>
    <s v=" "/>
    <s v=" "/>
    <n v="9197883597"/>
    <s v="549300UAIWLC88DDWH20"/>
    <s v="N.A."/>
    <s v="XL21"/>
    <s v="Hafslund AS"/>
  </r>
  <r>
    <d v="2026-06-30T00:00:00"/>
    <d v="2030-12-10T00:00:00"/>
    <d v="2030-12-10T00:00:00"/>
    <s v="SUSTCORPBOND"/>
    <x v="0"/>
    <s v="YV5071365"/>
    <s v="XS2895710783"/>
    <s v="CASTELLUM AB CASTSS 4 1/8 12/10/30"/>
    <s v="EUR"/>
    <s v="Maturity"/>
    <s v="Fixed"/>
    <x v="3"/>
    <s v="IG"/>
    <s v="BBB"/>
    <s v="BBB"/>
    <n v="1200000"/>
    <n v="101.25"/>
    <n v="2.3054800000000002"/>
    <n v="103.55548"/>
    <n v="13444010.24"/>
    <n v="306122.33"/>
    <n v="13750132.560000001"/>
    <n v="4.6057807951622627E-3"/>
    <n v="4.125"/>
    <n v="547718.93999999994"/>
    <n v="4.4410999999999996"/>
    <n v="4.4410999999999996"/>
    <n v="0"/>
    <n v="4.0633999999999997"/>
    <n v="0"/>
    <n v="3.9142999999999999"/>
    <n v="4.0658000000000003"/>
    <n v="3.9142999999999999"/>
    <n v="0"/>
    <n v="0"/>
    <n v="4.0740699999999999"/>
    <n v="3.7951000000000001"/>
    <n v="3.8090099999999998"/>
    <n v="0"/>
    <n v="3.8090099999999998"/>
    <n v="-3.9519000000000002"/>
    <n v="0.2452"/>
    <n v="-538220.38"/>
    <n v="-559050.41"/>
    <n v="-538220.38"/>
    <m/>
    <m/>
    <n v="1.284"/>
    <n v="1.3223800000000001"/>
    <n v="0.20019999999999999"/>
    <s v="BOND"/>
    <n v="0"/>
    <n v="7010"/>
    <n v="356694"/>
    <s v="YV5071365"/>
    <n v="221120"/>
    <s v="CASTELLUM AB CASTSS 4 1/8 12/10/30"/>
    <s v="XS2895710783"/>
    <s v="EUR"/>
    <s v="BOND"/>
    <s v=" "/>
    <m/>
    <n v="10008"/>
    <s v="Financial"/>
    <n v="20058"/>
    <s v="Real Estate"/>
    <n v="672"/>
    <s v="Real Estate Oper/Development"/>
    <s v="SE"/>
    <s v="Sweden"/>
    <s v="Percent"/>
    <n v="500000000"/>
    <n v="3400000000"/>
    <s v="BT06L07"/>
    <s v="YV5071365"/>
    <s v="SR UNSECURED"/>
    <s v=" "/>
    <n v="18"/>
    <s v=" "/>
    <s v="Non-Financial Company"/>
    <x v="0"/>
    <s v="Bullet"/>
    <n v="0"/>
    <n v="100"/>
    <s v="IG"/>
    <s v="IKKE_MMI"/>
    <s v="NOT_GREEN"/>
    <s v="2B"/>
    <s v=" "/>
    <n v="0"/>
    <s v="549300GU5OHTR1T5IY68"/>
    <s v="N.A."/>
    <s v="IE21"/>
    <s v="Castellum AB"/>
  </r>
  <r>
    <d v="2026-06-30T00:00:00"/>
    <d v="2029-09-10T00:00:00"/>
    <d v="2029-09-10T00:00:00"/>
    <s v="SUSTCORPBOND"/>
    <x v="0"/>
    <s v="YV4574708"/>
    <s v="XS2897290115"/>
    <s v="LOOMIS A LOOMBS 3 5/8 09/10/29"/>
    <s v="EUR"/>
    <s v="Maturity"/>
    <s v="Fixed"/>
    <x v="3"/>
    <s v="IG"/>
    <s v="BBB"/>
    <s v="BBB"/>
    <n v="1400000"/>
    <n v="100.809"/>
    <n v="2.9297900000000001"/>
    <n v="103.73878999999999"/>
    <n v="15616363.119999999"/>
    <n v="453855.62"/>
    <n v="16070218.74"/>
    <n v="5.3829230026527612E-3"/>
    <n v="3.625"/>
    <n v="561550.22"/>
    <n v="3.1918000000000002"/>
    <n v="3.1918000000000002"/>
    <n v="0"/>
    <n v="2.9878999999999998"/>
    <n v="0"/>
    <n v="2.8910399999999998"/>
    <n v="2.9904999999999999"/>
    <n v="2.891"/>
    <n v="0"/>
    <n v="0"/>
    <n v="3.5959099999999999"/>
    <n v="3.3319000000000001"/>
    <n v="3.3504100000000001"/>
    <n v="0"/>
    <n v="3.3504100000000001"/>
    <n v="-2.9401000000000002"/>
    <n v="0.33119999999999999"/>
    <n v="-464597.22"/>
    <n v="-480579.55"/>
    <n v="-464597.22"/>
    <m/>
    <m/>
    <n v="0.87100999999999995"/>
    <n v="0.89532999999999996"/>
    <n v="0.1157"/>
    <s v="BOND"/>
    <n v="0"/>
    <n v="7010"/>
    <n v="356695"/>
    <s v="YV4574708"/>
    <n v="10500007"/>
    <s v="LOOMIS A LOOMBS 3 5/8 09/10/29"/>
    <s v="XS2897290115"/>
    <s v="EUR"/>
    <s v="BOND"/>
    <s v=" "/>
    <m/>
    <n v="10005"/>
    <s v="Consumer, Non-Cyclical"/>
    <n v="20038"/>
    <s v="Commercial Services"/>
    <n v="96"/>
    <s v="Security Services"/>
    <s v="LU"/>
    <s v="Luxembourg"/>
    <s v="Percent"/>
    <n v="300000000"/>
    <n v="1100000000"/>
    <m/>
    <s v="YV4574708"/>
    <s v="SR UNSECURED"/>
    <s v=" "/>
    <n v="0"/>
    <s v="SUST LINK"/>
    <s v="Non-Financial Company"/>
    <x v="0"/>
    <s v="Bullet"/>
    <n v="0"/>
    <n v="100"/>
    <s v="IG"/>
    <s v="IKKE_MMI"/>
    <s v="NOT_GREEN"/>
    <s v="2B"/>
    <s v=" "/>
    <n v="0"/>
    <s v="213800NS2XXVRYS7WP40"/>
    <s v="N.A."/>
    <s v="DE21"/>
    <s v="Loomis AB"/>
  </r>
  <r>
    <d v="2026-06-30T00:00:00"/>
    <d v="2031-09-12T00:00:00"/>
    <d v="2032-09-12T00:00:00"/>
    <s v="SUSTCORPBOND"/>
    <x v="0"/>
    <s v="YV6173723"/>
    <s v="XS2898838516"/>
    <s v="NATWEST GROUP NWG 3.575 09/12/32"/>
    <s v="EUR"/>
    <s v="Call"/>
    <s v="Multiple"/>
    <x v="2"/>
    <s v="IG"/>
    <s v="A"/>
    <s v="A"/>
    <n v="4000000"/>
    <n v="100.818"/>
    <n v="2.8697900000000001"/>
    <n v="103.68779000000001"/>
    <n v="44622163.75"/>
    <n v="1270174.3700000001"/>
    <n v="45892338.119999997"/>
    <n v="1.5372219041224211E-2"/>
    <n v="3.5750000000000002"/>
    <n v="1582299.15"/>
    <n v="5.1973000000000003"/>
    <n v="6.1981000000000002"/>
    <n v="0"/>
    <n v="4.7054999999999998"/>
    <n v="0"/>
    <n v="4.55084"/>
    <n v="4.7076000000000002"/>
    <n v="4.5507999999999997"/>
    <n v="0"/>
    <n v="0"/>
    <n v="3.5459900000000002"/>
    <n v="3.39459"/>
    <n v="3.4832999999999998"/>
    <n v="0"/>
    <n v="3.3986000000000001"/>
    <n v="-4.7218"/>
    <n v="0.21190000000000001"/>
    <n v="-2088475.54"/>
    <n v="-2160407.96"/>
    <n v="-2088475.54"/>
    <m/>
    <m/>
    <n v="0.86495"/>
    <n v="0.88875999999999999"/>
    <n v="0.26600000000000001"/>
    <s v="BOND"/>
    <n v="0"/>
    <n v="7010"/>
    <n v="358498"/>
    <s v="YV6173723"/>
    <n v="112194"/>
    <s v="NATWEST GROUP NWG 3.575 09/12/32"/>
    <s v="XS2898838516"/>
    <s v="EUR"/>
    <s v="BOND"/>
    <s v=" "/>
    <m/>
    <n v="10008"/>
    <s v="Financial"/>
    <n v="20051"/>
    <s v="Banks"/>
    <n v="713"/>
    <s v="Diversified Banking Inst"/>
    <s v="GB"/>
    <s v="United Kingdom"/>
    <s v="Percent"/>
    <n v="1000000000"/>
    <n v="9400000000"/>
    <m/>
    <s v="YV6173723"/>
    <s v="SR UNSECURED"/>
    <s v=" "/>
    <n v="62"/>
    <s v="SOCIAL"/>
    <s v="Finance"/>
    <x v="0"/>
    <s v="Bullet"/>
    <n v="0"/>
    <n v="50"/>
    <s v="IG"/>
    <s v="IKKE_MMI"/>
    <s v="NOT_GREEN"/>
    <s v=" "/>
    <s v=" "/>
    <n v="0"/>
    <s v="2138005O9XJIJN4JPN90"/>
    <s v="N.A."/>
    <s v="GB21"/>
    <s v="NatWest Group PLC"/>
  </r>
  <r>
    <d v="2026-06-30T00:00:00"/>
    <d v="2031-07-15T00:00:00"/>
    <d v="2031-07-15T00:00:00"/>
    <s v="SUSTCORPBOND"/>
    <x v="0"/>
    <s v="YS4887347"/>
    <s v="XS2967738597"/>
    <s v="HERA SPA HERIM 3 1/4 07/15/31"/>
    <s v="EUR"/>
    <s v="Maturity"/>
    <s v="Fixed"/>
    <x v="3"/>
    <s v="IG"/>
    <s v="BBB"/>
    <s v="BBB"/>
    <n v="2400000"/>
    <n v="99.828000000000003"/>
    <n v="3.1342500000000002"/>
    <n v="102.96225"/>
    <n v="26510393.16"/>
    <n v="832332.73"/>
    <n v="27342725.890000001"/>
    <n v="9.1587918328801914E-3"/>
    <n v="3.25"/>
    <n v="863072.26"/>
    <n v="5.0355999999999996"/>
    <n v="5.0355999999999996"/>
    <n v="0"/>
    <n v="4.5823"/>
    <n v="0"/>
    <n v="4.4364600000000003"/>
    <n v="4.5848000000000004"/>
    <n v="4.4363999999999999"/>
    <n v="0"/>
    <n v="0"/>
    <n v="3.2555999999999998"/>
    <n v="3.28722"/>
    <n v="3.28722"/>
    <n v="0"/>
    <n v="3.28722"/>
    <n v="-4.4401999999999999"/>
    <n v="0.21759999999999999"/>
    <n v="-1213045.52"/>
    <n v="-1253609.1399999999"/>
    <n v="-1213045.52"/>
    <m/>
    <m/>
    <n v="0.76307999999999998"/>
    <n v="0.78473000000000004"/>
    <n v="0.25359999999999999"/>
    <s v="BOND"/>
    <n v="0"/>
    <n v="7010"/>
    <n v="390791"/>
    <s v="YS4887347"/>
    <n v="7859181"/>
    <s v="HERA SPA HERIM 3 1/4 07/15/31"/>
    <s v="XS2967738597"/>
    <s v="EUR"/>
    <s v="BOND"/>
    <s v=" "/>
    <m/>
    <n v="10014"/>
    <s v="Utilities"/>
    <n v="20110"/>
    <s v="Electric"/>
    <n v="265"/>
    <s v="Electric-Integrated"/>
    <s v="LU"/>
    <s v="Luxembourg"/>
    <s v="Percent"/>
    <n v="500000000"/>
    <n v="500000000"/>
    <m/>
    <s v="YS4887347"/>
    <s v="SR UNSECURED"/>
    <s v=" "/>
    <n v="18"/>
    <s v="GREEN"/>
    <s v="Non-Financial Company"/>
    <x v="0"/>
    <s v="Bullet"/>
    <n v="0"/>
    <n v="100"/>
    <s v="IG"/>
    <s v="IKKE_MMI"/>
    <s v="GREEN"/>
    <s v="2B"/>
    <s v=" "/>
    <n v="0"/>
    <s v="8156009414FD99443B48"/>
    <s v="N.A."/>
    <s v="IE21"/>
    <s v="Hera SpA"/>
  </r>
  <r>
    <d v="2026-06-30T00:00:00"/>
    <d v="2029-09-17T00:00:00"/>
    <d v="2054-12-17T00:00:00"/>
    <s v="SUSTCORPBOND"/>
    <x v="0"/>
    <s v="YV7068690"/>
    <s v="NO0013334912"/>
    <s v="STOREBRAND LIVSF STBNO Float 12/17/54"/>
    <s v="SEK"/>
    <s v="Call"/>
    <s v="Floating"/>
    <x v="3"/>
    <s v="IG"/>
    <s v="BBB"/>
    <s v="BBB"/>
    <n v="23750000"/>
    <n v="102.00011000000001"/>
    <n v="0.151"/>
    <n v="102.15111"/>
    <n v="24225026.129999999"/>
    <n v="35862.5"/>
    <n v="24260888.629999999"/>
    <n v="8.1264914674847675E-3"/>
    <n v="3.6240000000000001"/>
    <n v="219956.67"/>
    <n v="3.2082999999999999"/>
    <n v="28.458300000000001"/>
    <n v="0.11006000000000001"/>
    <n v="0.20832999999999999"/>
    <n v="0.10927000000000001"/>
    <n v="0.20224"/>
    <n v="3.0348999999999999"/>
    <n v="3.0386000000000002"/>
    <n v="3.14981"/>
    <n v="89.626710000000003"/>
    <n v="3.55294"/>
    <n v="3.0124200000000001"/>
    <n v="3.54915"/>
    <n v="2.9009999999999998"/>
    <n v="3.0124200000000001"/>
    <n v="-3.1044999999999998"/>
    <n v="0.32219999999999999"/>
    <n v="-737193.63"/>
    <n v="-74955.960000000006"/>
    <n v="-737193.63"/>
    <n v="2.3199999999999998"/>
    <n v="0.94"/>
    <n v="1.2585599999999999"/>
    <n v="1.01407"/>
    <n v="9.5600000000000004E-2"/>
    <s v="BOND"/>
    <n v="0"/>
    <n v="7010"/>
    <n v="360397"/>
    <s v="YV7068690"/>
    <n v="301155"/>
    <s v="STOREBRAND LIVSF STBNO Float 12/17/54"/>
    <s v="NO0013334912"/>
    <s v="SEK"/>
    <s v="BOND"/>
    <s v=" "/>
    <m/>
    <n v="10008"/>
    <s v="Financial"/>
    <n v="20055"/>
    <s v="Insurance"/>
    <n v="164"/>
    <s v="Life/Health Insurance"/>
    <s v="SE"/>
    <s v="Sweden"/>
    <s v="Percent"/>
    <n v="1000000000"/>
    <n v="6850000000"/>
    <m/>
    <s v="YV7068690"/>
    <s v="SUBORDINATED"/>
    <s v=" "/>
    <n v="0"/>
    <s v="GREEN"/>
    <s v="Finance"/>
    <x v="6"/>
    <s v="Bullet"/>
    <n v="0"/>
    <n v="100"/>
    <s v="IG"/>
    <s v="MMI"/>
    <s v="GREEN"/>
    <s v=" "/>
    <s v=" "/>
    <n v="10796789153"/>
    <s v="5967007LIEEXZX9TZC13"/>
    <s v="N.A."/>
    <s v="NO28"/>
    <s v="Storebrand Livsforsikring AS"/>
  </r>
  <r>
    <d v="2026-06-30T00:00:00"/>
    <d v="2030-03-25T00:00:00"/>
    <d v="2030-03-25T00:00:00"/>
    <s v="SUSTCORPBOND"/>
    <x v="0"/>
    <s v="YV8404399"/>
    <s v="NO0013339101"/>
    <s v="NORDEA BANK ABP NDAFH Float 03/25/30"/>
    <s v="NOK"/>
    <s v="Maturity"/>
    <s v="Floating"/>
    <x v="0"/>
    <s v="IG"/>
    <s v="AA"/>
    <s v="AA"/>
    <n v="30000000"/>
    <n v="101.10722"/>
    <n v="0.19211"/>
    <n v="101.29933"/>
    <n v="29665934.379999999"/>
    <n v="56367.44"/>
    <n v="29722301.82"/>
    <n v="9.9558608844838928E-3"/>
    <n v="5.32"/>
    <n v="398908.07"/>
    <n v="3.7139000000000002"/>
    <n v="3.7139000000000002"/>
    <n v="0.11364"/>
    <n v="0.21389"/>
    <n v="0.11223"/>
    <n v="0.20363999999999999"/>
    <n v="3.3891"/>
    <n v="3.3858999999999999"/>
    <n v="3.4783400000000002"/>
    <n v="46.158090000000001"/>
    <n v="5.2617399999999996"/>
    <n v="5.0350099999999998"/>
    <n v="5.0350099999999998"/>
    <n v="5.016"/>
    <n v="5.0350099999999998"/>
    <n v="-3.4306999999999999"/>
    <n v="0.29160000000000003"/>
    <n v="-1006371.43"/>
    <n v="-110874.86"/>
    <n v="-1006371.43"/>
    <n v="4.3600000000000003"/>
    <n v="0.44"/>
    <n v="0.75100999999999996"/>
    <n v="0.98416999999999999"/>
    <n v="0.1216"/>
    <s v="BOND"/>
    <n v="0"/>
    <n v="7010"/>
    <n v="362694"/>
    <s v="YV8404399"/>
    <n v="61564243"/>
    <s v="NORDEA BANK ABP NDAFH Float 03/25/30"/>
    <s v="NO0013339101"/>
    <s v="NOK"/>
    <s v="BOND"/>
    <s v=" "/>
    <m/>
    <n v="10008"/>
    <s v="Financial"/>
    <n v="20051"/>
    <s v="Banks"/>
    <n v="675"/>
    <s v="Commer Banks Non-US"/>
    <s v="NO"/>
    <s v="Norway"/>
    <s v="Percent"/>
    <n v="2000000000"/>
    <n v="36050000000"/>
    <m/>
    <s v="YV8404399"/>
    <s v="SR PREFERRED"/>
    <s v=" "/>
    <n v="0"/>
    <s v="SUST LINK"/>
    <s v="Finance"/>
    <x v="2"/>
    <s v="Bullet"/>
    <n v="0"/>
    <n v="20"/>
    <s v="IG"/>
    <s v="MMI"/>
    <s v="NOT_GREEN"/>
    <s v=" "/>
    <s v=" "/>
    <n v="466512105733"/>
    <s v="529900ODI3047E2LIV03"/>
    <s v="N.A."/>
    <s v="NO21"/>
    <s v="Nordea Bank Abp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F9B7B0-C376-42DD-863A-AC5B3CB79913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4" firstHeaderRow="1" firstDataRow="2" firstDataCol="1"/>
  <pivotFields count="94">
    <pivotField numFmtId="14"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5">
        <item x="2"/>
        <item x="3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0">
        <item x="4"/>
        <item x="1"/>
        <item x="8"/>
        <item x="3"/>
        <item x="5"/>
        <item x="0"/>
        <item x="2"/>
        <item x="7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Sum of VEKT" fld="22" baseField="0" baseItem="0"/>
  </dataFields>
  <formats count="2">
    <format dxfId="3">
      <pivotArea collapsedLevelsAreSubtotals="1" fieldPosition="0">
        <references count="2">
          <reference field="4" count="1" selected="0">
            <x v="1"/>
          </reference>
          <reference field="80" count="1">
            <x v="8"/>
          </reference>
        </references>
      </pivotArea>
    </format>
    <format dxfId="1">
      <pivotArea field="80" grandCol="1" collapsedLevelsAreSubtotals="1" axis="axisRow" fieldPosition="0">
        <references count="1">
          <reference field="80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49FA-EE62-44EF-B271-FE35458081B0}">
  <sheetPr codeName="wrsTemplate"/>
  <dimension ref="A1:W502"/>
  <sheetViews>
    <sheetView tabSelected="1" zoomScale="80" zoomScaleNormal="80" workbookViewId="0">
      <selection activeCell="C4" sqref="C4"/>
    </sheetView>
  </sheetViews>
  <sheetFormatPr defaultColWidth="9.33203125" defaultRowHeight="18" customHeight="1" x14ac:dyDescent="0.3"/>
  <cols>
    <col min="1" max="1" width="14.33203125" bestFit="1" customWidth="1"/>
    <col min="2" max="2" width="39.6640625" customWidth="1"/>
    <col min="3" max="3" width="16.44140625" bestFit="1" customWidth="1"/>
    <col min="4" max="4" width="22" bestFit="1" customWidth="1"/>
    <col min="5" max="5" width="19.44140625" bestFit="1" customWidth="1"/>
    <col min="6" max="6" width="15" bestFit="1" customWidth="1"/>
    <col min="7" max="8" width="6.6640625" customWidth="1"/>
    <col min="9" max="10" width="8" bestFit="1" customWidth="1"/>
    <col min="11" max="16" width="6.6640625" customWidth="1"/>
    <col min="17" max="17" width="7.44140625" bestFit="1" customWidth="1"/>
    <col min="18" max="18" width="6.6640625" customWidth="1"/>
    <col min="19" max="19" width="11.109375" style="13" customWidth="1"/>
    <col min="21" max="21" width="10.33203125" bestFit="1" customWidth="1"/>
    <col min="22" max="22" width="22.5546875" style="9" customWidth="1"/>
    <col min="23" max="23" width="15.6640625" customWidth="1"/>
  </cols>
  <sheetData>
    <row r="1" spans="1:23" s="1" customFormat="1" ht="30.75" customHeight="1" x14ac:dyDescent="0.3">
      <c r="A1" s="29" t="s">
        <v>30</v>
      </c>
      <c r="B1" s="29"/>
      <c r="C1" s="29" t="str">
        <f>"Insert data 30.06.2026"</f>
        <v>Insert data 30.06.2026</v>
      </c>
      <c r="D1" s="29"/>
      <c r="E1" s="29"/>
      <c r="F1" s="29"/>
      <c r="G1" s="29" t="s">
        <v>0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0" t="s">
        <v>1</v>
      </c>
      <c r="U1" s="31"/>
      <c r="V1" s="32"/>
      <c r="W1" s="26"/>
    </row>
    <row r="2" spans="1:23" ht="18" customHeight="1" x14ac:dyDescent="0.3">
      <c r="A2" s="2" t="s">
        <v>2</v>
      </c>
      <c r="B2" s="2" t="s">
        <v>3</v>
      </c>
      <c r="C2" s="2" t="s">
        <v>4</v>
      </c>
      <c r="D2" s="3" t="s">
        <v>5</v>
      </c>
      <c r="E2" s="3" t="s">
        <v>6</v>
      </c>
      <c r="F2" s="2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4" t="s">
        <v>20</v>
      </c>
      <c r="T2" s="5" t="s">
        <v>21</v>
      </c>
      <c r="U2" s="5" t="s">
        <v>22</v>
      </c>
      <c r="V2" s="5" t="s">
        <v>20</v>
      </c>
      <c r="W2" s="5" t="s">
        <v>25</v>
      </c>
    </row>
    <row r="3" spans="1:23" ht="18" customHeight="1" x14ac:dyDescent="0.3">
      <c r="A3" t="s">
        <v>23</v>
      </c>
      <c r="B3" t="s">
        <v>31</v>
      </c>
      <c r="C3" s="17">
        <v>2.2799999999999998</v>
      </c>
      <c r="D3" s="6">
        <v>2.779658</v>
      </c>
      <c r="E3" s="6">
        <v>2.755941</v>
      </c>
      <c r="F3" s="6">
        <v>3</v>
      </c>
      <c r="G3" s="15">
        <v>0.01</v>
      </c>
      <c r="H3" s="8">
        <v>0.10299999999999999</v>
      </c>
      <c r="I3" s="8">
        <v>0.433</v>
      </c>
      <c r="J3" s="8">
        <v>0.40799999999999997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4.5999999999999999E-2</v>
      </c>
      <c r="S3" s="8">
        <f>SUM(G3:R3)</f>
        <v>1</v>
      </c>
      <c r="T3" s="15">
        <v>0</v>
      </c>
      <c r="U3" s="14">
        <v>9.4600000000000004E-2</v>
      </c>
      <c r="V3" s="7">
        <f>SUM(T3:U3)</f>
        <v>9.4600000000000004E-2</v>
      </c>
      <c r="W3" s="27">
        <v>3.33</v>
      </c>
    </row>
    <row r="4" spans="1:23" ht="18" customHeight="1" x14ac:dyDescent="0.3">
      <c r="A4" t="s">
        <v>24</v>
      </c>
      <c r="B4" t="s">
        <v>32</v>
      </c>
      <c r="C4" s="17">
        <v>2.2799999999999998</v>
      </c>
      <c r="D4" s="6">
        <v>2.779658</v>
      </c>
      <c r="E4" s="6">
        <v>2.755941</v>
      </c>
      <c r="F4" s="6">
        <v>3</v>
      </c>
      <c r="G4" s="16">
        <f>G3</f>
        <v>0.01</v>
      </c>
      <c r="H4" s="8">
        <f>H3</f>
        <v>0.10299999999999999</v>
      </c>
      <c r="I4" s="8">
        <f t="shared" ref="I4:Q4" si="0">I3</f>
        <v>0.433</v>
      </c>
      <c r="J4" s="8">
        <f t="shared" si="0"/>
        <v>0.40799999999999997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>
        <f t="shared" si="0"/>
        <v>0</v>
      </c>
      <c r="P4" s="8">
        <f t="shared" si="0"/>
        <v>0</v>
      </c>
      <c r="Q4" s="8">
        <f t="shared" si="0"/>
        <v>0</v>
      </c>
      <c r="R4" s="8">
        <f>R3</f>
        <v>4.5999999999999999E-2</v>
      </c>
      <c r="S4" s="8">
        <f t="shared" ref="S4:S6" si="1">SUM(G4:R4)</f>
        <v>1</v>
      </c>
      <c r="T4" s="16">
        <v>0</v>
      </c>
      <c r="U4" s="14">
        <f>U3</f>
        <v>9.4600000000000004E-2</v>
      </c>
      <c r="V4" s="7">
        <f>SUM(T4:U4)</f>
        <v>9.4600000000000004E-2</v>
      </c>
      <c r="W4" s="27">
        <f>W3</f>
        <v>3.33</v>
      </c>
    </row>
    <row r="5" spans="1:23" ht="18" customHeight="1" x14ac:dyDescent="0.3">
      <c r="A5" t="s">
        <v>27</v>
      </c>
      <c r="B5" s="1" t="s">
        <v>33</v>
      </c>
      <c r="C5" s="17">
        <v>2.2799999999999998</v>
      </c>
      <c r="D5" s="6">
        <v>3.3227150000000001</v>
      </c>
      <c r="E5" s="6">
        <v>3.3</v>
      </c>
      <c r="F5" s="6">
        <v>3</v>
      </c>
      <c r="G5" s="16">
        <f>G4</f>
        <v>0.01</v>
      </c>
      <c r="H5" s="8">
        <f t="shared" ref="H5:H7" si="2">H4</f>
        <v>0.10299999999999999</v>
      </c>
      <c r="I5" s="8">
        <f t="shared" ref="I5:I7" si="3">I4</f>
        <v>0.433</v>
      </c>
      <c r="J5" s="8">
        <f t="shared" ref="J5:J7" si="4">J4</f>
        <v>0.40799999999999997</v>
      </c>
      <c r="K5" s="8">
        <f t="shared" ref="K5:K7" si="5">K4</f>
        <v>0</v>
      </c>
      <c r="L5" s="8">
        <f t="shared" ref="L5:L7" si="6">L4</f>
        <v>0</v>
      </c>
      <c r="M5" s="8">
        <f t="shared" ref="M5:M7" si="7">M4</f>
        <v>0</v>
      </c>
      <c r="N5" s="8">
        <f t="shared" ref="N5:N7" si="8">N4</f>
        <v>0</v>
      </c>
      <c r="O5" s="8">
        <f t="shared" ref="O5:O7" si="9">O4</f>
        <v>0</v>
      </c>
      <c r="P5" s="8">
        <f t="shared" ref="P5:P7" si="10">P4</f>
        <v>0</v>
      </c>
      <c r="Q5" s="8">
        <f t="shared" ref="Q5:Q7" si="11">Q4</f>
        <v>0</v>
      </c>
      <c r="R5" s="8">
        <f t="shared" ref="R5:R7" si="12">R4</f>
        <v>4.5999999999999999E-2</v>
      </c>
      <c r="S5" s="8">
        <f t="shared" si="1"/>
        <v>1</v>
      </c>
      <c r="T5" s="16">
        <v>0</v>
      </c>
      <c r="U5" s="14">
        <f>U4</f>
        <v>9.4600000000000004E-2</v>
      </c>
      <c r="V5" s="7">
        <f t="shared" ref="V5:V7" si="13">SUM(T5:U5)</f>
        <v>9.4600000000000004E-2</v>
      </c>
      <c r="W5" s="27">
        <f>W3</f>
        <v>3.33</v>
      </c>
    </row>
    <row r="6" spans="1:23" ht="18" customHeight="1" x14ac:dyDescent="0.3">
      <c r="A6" t="s">
        <v>26</v>
      </c>
      <c r="B6" s="1" t="s">
        <v>34</v>
      </c>
      <c r="C6" s="17">
        <v>2.2799999999999998</v>
      </c>
      <c r="D6" s="6">
        <v>3.3227150000000001</v>
      </c>
      <c r="E6" s="6">
        <v>3.3</v>
      </c>
      <c r="F6" s="6">
        <v>3</v>
      </c>
      <c r="G6" s="16">
        <f>G5</f>
        <v>0.01</v>
      </c>
      <c r="H6" s="8">
        <f t="shared" si="2"/>
        <v>0.10299999999999999</v>
      </c>
      <c r="I6" s="8">
        <f t="shared" si="3"/>
        <v>0.433</v>
      </c>
      <c r="J6" s="8">
        <f t="shared" si="4"/>
        <v>0.40799999999999997</v>
      </c>
      <c r="K6" s="8">
        <f t="shared" si="5"/>
        <v>0</v>
      </c>
      <c r="L6" s="8">
        <f t="shared" si="6"/>
        <v>0</v>
      </c>
      <c r="M6" s="8">
        <f t="shared" si="7"/>
        <v>0</v>
      </c>
      <c r="N6" s="8">
        <f t="shared" si="8"/>
        <v>0</v>
      </c>
      <c r="O6" s="8">
        <f t="shared" si="9"/>
        <v>0</v>
      </c>
      <c r="P6" s="8">
        <f t="shared" si="10"/>
        <v>0</v>
      </c>
      <c r="Q6" s="8">
        <f t="shared" si="11"/>
        <v>0</v>
      </c>
      <c r="R6" s="8">
        <f t="shared" si="12"/>
        <v>4.5999999999999999E-2</v>
      </c>
      <c r="S6" s="8">
        <f t="shared" si="1"/>
        <v>1</v>
      </c>
      <c r="T6" s="16">
        <v>0</v>
      </c>
      <c r="U6" s="14">
        <f>U5</f>
        <v>9.4600000000000004E-2</v>
      </c>
      <c r="V6" s="7">
        <f t="shared" si="13"/>
        <v>9.4600000000000004E-2</v>
      </c>
      <c r="W6" s="27">
        <f>W3</f>
        <v>3.33</v>
      </c>
    </row>
    <row r="7" spans="1:23" ht="18" customHeight="1" x14ac:dyDescent="0.3">
      <c r="A7" t="s">
        <v>28</v>
      </c>
      <c r="B7" s="1" t="s">
        <v>35</v>
      </c>
      <c r="C7" s="17">
        <v>2.2799999999999998</v>
      </c>
      <c r="D7" s="6">
        <v>5.3513780000000004</v>
      </c>
      <c r="E7" s="6">
        <v>5.33</v>
      </c>
      <c r="F7" s="6">
        <v>3</v>
      </c>
      <c r="G7" s="16">
        <f>G6</f>
        <v>0.01</v>
      </c>
      <c r="H7" s="8">
        <f t="shared" si="2"/>
        <v>0.10299999999999999</v>
      </c>
      <c r="I7" s="8">
        <f t="shared" si="3"/>
        <v>0.433</v>
      </c>
      <c r="J7" s="8">
        <f t="shared" si="4"/>
        <v>0.40799999999999997</v>
      </c>
      <c r="K7" s="8">
        <f t="shared" si="5"/>
        <v>0</v>
      </c>
      <c r="L7" s="8">
        <f t="shared" si="6"/>
        <v>0</v>
      </c>
      <c r="M7" s="8">
        <f t="shared" si="7"/>
        <v>0</v>
      </c>
      <c r="N7" s="8">
        <f t="shared" si="8"/>
        <v>0</v>
      </c>
      <c r="O7" s="8">
        <f t="shared" si="9"/>
        <v>0</v>
      </c>
      <c r="P7" s="8">
        <f t="shared" si="10"/>
        <v>0</v>
      </c>
      <c r="Q7" s="8">
        <f t="shared" si="11"/>
        <v>0</v>
      </c>
      <c r="R7" s="8">
        <f t="shared" si="12"/>
        <v>4.5999999999999999E-2</v>
      </c>
      <c r="S7" s="8">
        <f>SUM(G7:R7)</f>
        <v>1</v>
      </c>
      <c r="T7" s="16">
        <v>0</v>
      </c>
      <c r="U7" s="14">
        <f>U6</f>
        <v>9.4600000000000004E-2</v>
      </c>
      <c r="V7" s="7">
        <f t="shared" si="13"/>
        <v>9.4600000000000004E-2</v>
      </c>
      <c r="W7" s="27">
        <f>W3</f>
        <v>3.33</v>
      </c>
    </row>
    <row r="8" spans="1:23" ht="18" customHeight="1" x14ac:dyDescent="0.3">
      <c r="A8" s="18" t="s">
        <v>29</v>
      </c>
      <c r="B8" s="19" t="s">
        <v>36</v>
      </c>
      <c r="C8" s="20">
        <v>2.2799999999999998</v>
      </c>
      <c r="D8" s="21">
        <v>5.3513780000000004</v>
      </c>
      <c r="E8" s="21">
        <v>5.33</v>
      </c>
      <c r="F8" s="21">
        <v>3</v>
      </c>
      <c r="G8" s="22">
        <f>G7</f>
        <v>0.01</v>
      </c>
      <c r="H8" s="23">
        <f>H7</f>
        <v>0.10299999999999999</v>
      </c>
      <c r="I8" s="23">
        <f>I7</f>
        <v>0.433</v>
      </c>
      <c r="J8" s="23">
        <f>J7</f>
        <v>0.40799999999999997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f>R7</f>
        <v>4.5999999999999999E-2</v>
      </c>
      <c r="S8" s="23">
        <f>SUM(G8:R8)</f>
        <v>1</v>
      </c>
      <c r="T8" s="22">
        <v>0</v>
      </c>
      <c r="U8" s="24">
        <f>U7</f>
        <v>9.4600000000000004E-2</v>
      </c>
      <c r="V8" s="25">
        <f>SUM(T8:U8)</f>
        <v>9.4600000000000004E-2</v>
      </c>
      <c r="W8" s="28">
        <f>W3</f>
        <v>3.33</v>
      </c>
    </row>
    <row r="9" spans="1:23" ht="18" customHeight="1" x14ac:dyDescent="0.3">
      <c r="S9" s="9"/>
      <c r="T9" s="10"/>
      <c r="U9" s="10"/>
      <c r="V9" s="11"/>
    </row>
    <row r="10" spans="1:23" ht="18" customHeight="1" x14ac:dyDescent="0.3">
      <c r="A10" s="12"/>
      <c r="S10" s="9"/>
    </row>
    <row r="11" spans="1:23" ht="18" customHeight="1" x14ac:dyDescent="0.3">
      <c r="A11" s="12"/>
      <c r="S11" s="9"/>
    </row>
    <row r="12" spans="1:23" ht="18" customHeight="1" x14ac:dyDescent="0.3">
      <c r="A12" s="12"/>
      <c r="S12" s="9"/>
    </row>
    <row r="13" spans="1:23" ht="18" customHeight="1" x14ac:dyDescent="0.3">
      <c r="A13" s="12"/>
      <c r="S13" s="9"/>
    </row>
    <row r="14" spans="1:23" ht="18" customHeight="1" x14ac:dyDescent="0.3">
      <c r="A14" s="12"/>
      <c r="S14" s="9"/>
    </row>
    <row r="15" spans="1:23" ht="18" customHeight="1" x14ac:dyDescent="0.3">
      <c r="A15" s="12"/>
      <c r="S15" s="9"/>
    </row>
    <row r="16" spans="1:23" ht="18" customHeight="1" x14ac:dyDescent="0.3">
      <c r="A16" s="12"/>
      <c r="S16" s="9"/>
    </row>
    <row r="17" spans="1:19" ht="18" customHeight="1" x14ac:dyDescent="0.3">
      <c r="A17" s="12"/>
      <c r="S17" s="9"/>
    </row>
    <row r="18" spans="1:19" ht="18" customHeight="1" x14ac:dyDescent="0.3">
      <c r="A18" s="12"/>
      <c r="S18" s="9"/>
    </row>
    <row r="19" spans="1:19" ht="18" customHeight="1" x14ac:dyDescent="0.3">
      <c r="A19" s="12"/>
      <c r="S19" s="9"/>
    </row>
    <row r="20" spans="1:19" ht="18" customHeight="1" x14ac:dyDescent="0.3">
      <c r="S20" s="9"/>
    </row>
    <row r="21" spans="1:19" ht="18" customHeight="1" x14ac:dyDescent="0.3">
      <c r="S21" s="9"/>
    </row>
    <row r="22" spans="1:19" ht="18" customHeight="1" x14ac:dyDescent="0.3">
      <c r="S22" s="9"/>
    </row>
    <row r="23" spans="1:19" ht="18" customHeight="1" x14ac:dyDescent="0.3">
      <c r="S23" s="9"/>
    </row>
    <row r="24" spans="1:19" ht="18" customHeight="1" x14ac:dyDescent="0.3">
      <c r="S24" s="9"/>
    </row>
    <row r="25" spans="1:19" ht="18" customHeight="1" x14ac:dyDescent="0.3">
      <c r="S25" s="9"/>
    </row>
    <row r="26" spans="1:19" ht="18" customHeight="1" x14ac:dyDescent="0.3">
      <c r="S26" s="9"/>
    </row>
    <row r="27" spans="1:19" ht="18" customHeight="1" x14ac:dyDescent="0.3">
      <c r="S27" s="9"/>
    </row>
    <row r="28" spans="1:19" ht="18" customHeight="1" x14ac:dyDescent="0.3">
      <c r="S28" s="9"/>
    </row>
    <row r="29" spans="1:19" ht="18" customHeight="1" x14ac:dyDescent="0.3">
      <c r="S29" s="9"/>
    </row>
    <row r="30" spans="1:19" ht="18" customHeight="1" x14ac:dyDescent="0.3">
      <c r="S30" s="9"/>
    </row>
    <row r="31" spans="1:19" ht="18" customHeight="1" x14ac:dyDescent="0.3">
      <c r="S31" s="9"/>
    </row>
    <row r="32" spans="1:19" ht="18" customHeight="1" x14ac:dyDescent="0.3">
      <c r="S32" s="9"/>
    </row>
    <row r="33" spans="19:19" ht="18" customHeight="1" x14ac:dyDescent="0.3">
      <c r="S33" s="9"/>
    </row>
    <row r="34" spans="19:19" ht="18" customHeight="1" x14ac:dyDescent="0.3">
      <c r="S34" s="9"/>
    </row>
    <row r="35" spans="19:19" ht="18" customHeight="1" x14ac:dyDescent="0.3">
      <c r="S35" s="9"/>
    </row>
    <row r="36" spans="19:19" ht="18" customHeight="1" x14ac:dyDescent="0.3">
      <c r="S36" s="9"/>
    </row>
    <row r="37" spans="19:19" ht="18" customHeight="1" x14ac:dyDescent="0.3">
      <c r="S37" s="9"/>
    </row>
    <row r="38" spans="19:19" ht="18" customHeight="1" x14ac:dyDescent="0.3">
      <c r="S38" s="9"/>
    </row>
    <row r="39" spans="19:19" ht="18" customHeight="1" x14ac:dyDescent="0.3">
      <c r="S39" s="9"/>
    </row>
    <row r="40" spans="19:19" ht="18" customHeight="1" x14ac:dyDescent="0.3">
      <c r="S40" s="9"/>
    </row>
    <row r="41" spans="19:19" ht="18" customHeight="1" x14ac:dyDescent="0.3">
      <c r="S41" s="9"/>
    </row>
    <row r="42" spans="19:19" ht="18" customHeight="1" x14ac:dyDescent="0.3">
      <c r="S42" s="9"/>
    </row>
    <row r="43" spans="19:19" ht="18" customHeight="1" x14ac:dyDescent="0.3">
      <c r="S43" s="9"/>
    </row>
    <row r="44" spans="19:19" ht="18" customHeight="1" x14ac:dyDescent="0.3">
      <c r="S44" s="9"/>
    </row>
    <row r="45" spans="19:19" ht="18" customHeight="1" x14ac:dyDescent="0.3">
      <c r="S45" s="9"/>
    </row>
    <row r="46" spans="19:19" ht="18" customHeight="1" x14ac:dyDescent="0.3">
      <c r="S46" s="9"/>
    </row>
    <row r="47" spans="19:19" ht="18" customHeight="1" x14ac:dyDescent="0.3">
      <c r="S47" s="9"/>
    </row>
    <row r="48" spans="19:19" ht="18" customHeight="1" x14ac:dyDescent="0.3">
      <c r="S48" s="9"/>
    </row>
    <row r="49" spans="19:19" ht="18" customHeight="1" x14ac:dyDescent="0.3">
      <c r="S49" s="9"/>
    </row>
    <row r="50" spans="19:19" ht="18" customHeight="1" x14ac:dyDescent="0.3">
      <c r="S50" s="9"/>
    </row>
    <row r="51" spans="19:19" ht="18" customHeight="1" x14ac:dyDescent="0.3">
      <c r="S51" s="9"/>
    </row>
    <row r="52" spans="19:19" ht="18" customHeight="1" x14ac:dyDescent="0.3">
      <c r="S52" s="9"/>
    </row>
    <row r="53" spans="19:19" ht="18" customHeight="1" x14ac:dyDescent="0.3">
      <c r="S53" s="9"/>
    </row>
    <row r="54" spans="19:19" ht="18" customHeight="1" x14ac:dyDescent="0.3">
      <c r="S54" s="9"/>
    </row>
    <row r="55" spans="19:19" ht="18" customHeight="1" x14ac:dyDescent="0.3">
      <c r="S55" s="9"/>
    </row>
    <row r="56" spans="19:19" ht="18" customHeight="1" x14ac:dyDescent="0.3">
      <c r="S56" s="9"/>
    </row>
    <row r="57" spans="19:19" ht="18" customHeight="1" x14ac:dyDescent="0.3">
      <c r="S57" s="9"/>
    </row>
    <row r="58" spans="19:19" ht="18" customHeight="1" x14ac:dyDescent="0.3">
      <c r="S58" s="9"/>
    </row>
    <row r="59" spans="19:19" ht="18" customHeight="1" x14ac:dyDescent="0.3">
      <c r="S59" s="9"/>
    </row>
    <row r="60" spans="19:19" ht="18" customHeight="1" x14ac:dyDescent="0.3">
      <c r="S60" s="9"/>
    </row>
    <row r="61" spans="19:19" ht="18" customHeight="1" x14ac:dyDescent="0.3">
      <c r="S61" s="9"/>
    </row>
    <row r="62" spans="19:19" ht="18" customHeight="1" x14ac:dyDescent="0.3">
      <c r="S62" s="9"/>
    </row>
    <row r="63" spans="19:19" ht="18" customHeight="1" x14ac:dyDescent="0.3">
      <c r="S63" s="9"/>
    </row>
    <row r="64" spans="19:19" ht="18" customHeight="1" x14ac:dyDescent="0.3">
      <c r="S64" s="9"/>
    </row>
    <row r="65" spans="19:19" ht="18" customHeight="1" x14ac:dyDescent="0.3">
      <c r="S65" s="9"/>
    </row>
    <row r="66" spans="19:19" ht="18" customHeight="1" x14ac:dyDescent="0.3">
      <c r="S66" s="9"/>
    </row>
    <row r="67" spans="19:19" ht="18" customHeight="1" x14ac:dyDescent="0.3">
      <c r="S67" s="9"/>
    </row>
    <row r="68" spans="19:19" ht="18" customHeight="1" x14ac:dyDescent="0.3">
      <c r="S68" s="9"/>
    </row>
    <row r="69" spans="19:19" ht="18" customHeight="1" x14ac:dyDescent="0.3">
      <c r="S69" s="9"/>
    </row>
    <row r="70" spans="19:19" ht="18" customHeight="1" x14ac:dyDescent="0.3">
      <c r="S70" s="9"/>
    </row>
    <row r="71" spans="19:19" ht="18" customHeight="1" x14ac:dyDescent="0.3">
      <c r="S71" s="9"/>
    </row>
    <row r="72" spans="19:19" ht="18" customHeight="1" x14ac:dyDescent="0.3">
      <c r="S72" s="9"/>
    </row>
    <row r="73" spans="19:19" ht="18" customHeight="1" x14ac:dyDescent="0.3">
      <c r="S73" s="9"/>
    </row>
    <row r="74" spans="19:19" ht="18" customHeight="1" x14ac:dyDescent="0.3">
      <c r="S74" s="9"/>
    </row>
    <row r="75" spans="19:19" ht="18" customHeight="1" x14ac:dyDescent="0.3">
      <c r="S75" s="9"/>
    </row>
    <row r="76" spans="19:19" ht="18" customHeight="1" x14ac:dyDescent="0.3">
      <c r="S76" s="9"/>
    </row>
    <row r="77" spans="19:19" ht="18" customHeight="1" x14ac:dyDescent="0.3">
      <c r="S77" s="9"/>
    </row>
    <row r="78" spans="19:19" ht="18" customHeight="1" x14ac:dyDescent="0.3">
      <c r="S78" s="9"/>
    </row>
    <row r="79" spans="19:19" ht="18" customHeight="1" x14ac:dyDescent="0.3">
      <c r="S79" s="9"/>
    </row>
    <row r="80" spans="19:19" ht="18" customHeight="1" x14ac:dyDescent="0.3">
      <c r="S80" s="9"/>
    </row>
    <row r="81" spans="19:19" ht="18" customHeight="1" x14ac:dyDescent="0.3">
      <c r="S81" s="9"/>
    </row>
    <row r="82" spans="19:19" ht="18" customHeight="1" x14ac:dyDescent="0.3">
      <c r="S82" s="9"/>
    </row>
    <row r="83" spans="19:19" ht="18" customHeight="1" x14ac:dyDescent="0.3">
      <c r="S83" s="9"/>
    </row>
    <row r="84" spans="19:19" ht="18" customHeight="1" x14ac:dyDescent="0.3">
      <c r="S84" s="9"/>
    </row>
    <row r="85" spans="19:19" ht="18" customHeight="1" x14ac:dyDescent="0.3">
      <c r="S85" s="9"/>
    </row>
    <row r="86" spans="19:19" ht="18" customHeight="1" x14ac:dyDescent="0.3">
      <c r="S86" s="9"/>
    </row>
    <row r="87" spans="19:19" ht="18" customHeight="1" x14ac:dyDescent="0.3">
      <c r="S87" s="9"/>
    </row>
    <row r="88" spans="19:19" ht="18" customHeight="1" x14ac:dyDescent="0.3">
      <c r="S88" s="9"/>
    </row>
    <row r="89" spans="19:19" ht="18" customHeight="1" x14ac:dyDescent="0.3">
      <c r="S89" s="9"/>
    </row>
    <row r="90" spans="19:19" ht="18" customHeight="1" x14ac:dyDescent="0.3">
      <c r="S90" s="9"/>
    </row>
    <row r="91" spans="19:19" ht="18" customHeight="1" x14ac:dyDescent="0.3">
      <c r="S91" s="9"/>
    </row>
    <row r="92" spans="19:19" ht="18" customHeight="1" x14ac:dyDescent="0.3">
      <c r="S92" s="9"/>
    </row>
    <row r="93" spans="19:19" ht="18" customHeight="1" x14ac:dyDescent="0.3">
      <c r="S93" s="9"/>
    </row>
    <row r="94" spans="19:19" ht="18" customHeight="1" x14ac:dyDescent="0.3">
      <c r="S94" s="9"/>
    </row>
    <row r="95" spans="19:19" ht="18" customHeight="1" x14ac:dyDescent="0.3">
      <c r="S95" s="9"/>
    </row>
    <row r="96" spans="19:19" ht="18" customHeight="1" x14ac:dyDescent="0.3">
      <c r="S96" s="9"/>
    </row>
    <row r="97" spans="19:19" ht="18" customHeight="1" x14ac:dyDescent="0.3">
      <c r="S97" s="9"/>
    </row>
    <row r="98" spans="19:19" ht="18" customHeight="1" x14ac:dyDescent="0.3">
      <c r="S98" s="9"/>
    </row>
    <row r="99" spans="19:19" ht="18" customHeight="1" x14ac:dyDescent="0.3">
      <c r="S99" s="9"/>
    </row>
    <row r="100" spans="19:19" ht="18" customHeight="1" x14ac:dyDescent="0.3">
      <c r="S100" s="9"/>
    </row>
    <row r="101" spans="19:19" ht="18" customHeight="1" x14ac:dyDescent="0.3">
      <c r="S101" s="9"/>
    </row>
    <row r="102" spans="19:19" ht="18" customHeight="1" x14ac:dyDescent="0.3">
      <c r="S102" s="9"/>
    </row>
    <row r="103" spans="19:19" ht="18" customHeight="1" x14ac:dyDescent="0.3">
      <c r="S103" s="9"/>
    </row>
    <row r="104" spans="19:19" ht="18" customHeight="1" x14ac:dyDescent="0.3">
      <c r="S104" s="9"/>
    </row>
    <row r="105" spans="19:19" ht="18" customHeight="1" x14ac:dyDescent="0.3">
      <c r="S105" s="9"/>
    </row>
    <row r="106" spans="19:19" ht="18" customHeight="1" x14ac:dyDescent="0.3">
      <c r="S106" s="9"/>
    </row>
    <row r="107" spans="19:19" ht="18" customHeight="1" x14ac:dyDescent="0.3">
      <c r="S107" s="9"/>
    </row>
    <row r="108" spans="19:19" ht="18" customHeight="1" x14ac:dyDescent="0.3">
      <c r="S108" s="9"/>
    </row>
    <row r="109" spans="19:19" ht="18" customHeight="1" x14ac:dyDescent="0.3">
      <c r="S109" s="9"/>
    </row>
    <row r="110" spans="19:19" ht="18" customHeight="1" x14ac:dyDescent="0.3">
      <c r="S110" s="9"/>
    </row>
    <row r="111" spans="19:19" ht="18" customHeight="1" x14ac:dyDescent="0.3">
      <c r="S111" s="9"/>
    </row>
    <row r="112" spans="19:19" ht="18" customHeight="1" x14ac:dyDescent="0.3">
      <c r="S112" s="9"/>
    </row>
    <row r="113" spans="19:19" ht="18" customHeight="1" x14ac:dyDescent="0.3">
      <c r="S113" s="9"/>
    </row>
    <row r="114" spans="19:19" ht="18" customHeight="1" x14ac:dyDescent="0.3">
      <c r="S114" s="9"/>
    </row>
    <row r="115" spans="19:19" ht="18" customHeight="1" x14ac:dyDescent="0.3">
      <c r="S115" s="9"/>
    </row>
    <row r="116" spans="19:19" ht="18" customHeight="1" x14ac:dyDescent="0.3">
      <c r="S116" s="9"/>
    </row>
    <row r="117" spans="19:19" ht="18" customHeight="1" x14ac:dyDescent="0.3">
      <c r="S117" s="9"/>
    </row>
    <row r="118" spans="19:19" ht="18" customHeight="1" x14ac:dyDescent="0.3">
      <c r="S118" s="9"/>
    </row>
    <row r="119" spans="19:19" ht="18" customHeight="1" x14ac:dyDescent="0.3">
      <c r="S119" s="9"/>
    </row>
    <row r="120" spans="19:19" ht="18" customHeight="1" x14ac:dyDescent="0.3">
      <c r="S120" s="9"/>
    </row>
    <row r="121" spans="19:19" ht="18" customHeight="1" x14ac:dyDescent="0.3">
      <c r="S121" s="9"/>
    </row>
    <row r="122" spans="19:19" ht="18" customHeight="1" x14ac:dyDescent="0.3">
      <c r="S122" s="9"/>
    </row>
    <row r="123" spans="19:19" ht="18" customHeight="1" x14ac:dyDescent="0.3">
      <c r="S123" s="9"/>
    </row>
    <row r="124" spans="19:19" ht="18" customHeight="1" x14ac:dyDescent="0.3">
      <c r="S124" s="9"/>
    </row>
    <row r="125" spans="19:19" ht="18" customHeight="1" x14ac:dyDescent="0.3">
      <c r="S125" s="9"/>
    </row>
    <row r="126" spans="19:19" ht="18" customHeight="1" x14ac:dyDescent="0.3">
      <c r="S126" s="9"/>
    </row>
    <row r="127" spans="19:19" ht="18" customHeight="1" x14ac:dyDescent="0.3">
      <c r="S127" s="9"/>
    </row>
    <row r="128" spans="19:19" ht="18" customHeight="1" x14ac:dyDescent="0.3">
      <c r="S128" s="9"/>
    </row>
    <row r="129" spans="19:19" ht="18" customHeight="1" x14ac:dyDescent="0.3">
      <c r="S129" s="9"/>
    </row>
    <row r="130" spans="19:19" ht="18" customHeight="1" x14ac:dyDescent="0.3">
      <c r="S130" s="9"/>
    </row>
    <row r="131" spans="19:19" ht="18" customHeight="1" x14ac:dyDescent="0.3">
      <c r="S131" s="9"/>
    </row>
    <row r="132" spans="19:19" ht="18" customHeight="1" x14ac:dyDescent="0.3">
      <c r="S132" s="9"/>
    </row>
    <row r="133" spans="19:19" ht="18" customHeight="1" x14ac:dyDescent="0.3">
      <c r="S133" s="9"/>
    </row>
    <row r="134" spans="19:19" ht="18" customHeight="1" x14ac:dyDescent="0.3">
      <c r="S134" s="9"/>
    </row>
    <row r="135" spans="19:19" ht="18" customHeight="1" x14ac:dyDescent="0.3">
      <c r="S135" s="9"/>
    </row>
    <row r="136" spans="19:19" ht="18" customHeight="1" x14ac:dyDescent="0.3">
      <c r="S136" s="9"/>
    </row>
    <row r="137" spans="19:19" ht="18" customHeight="1" x14ac:dyDescent="0.3">
      <c r="S137" s="9"/>
    </row>
    <row r="138" spans="19:19" ht="18" customHeight="1" x14ac:dyDescent="0.3">
      <c r="S138" s="9"/>
    </row>
    <row r="139" spans="19:19" ht="18" customHeight="1" x14ac:dyDescent="0.3">
      <c r="S139" s="9"/>
    </row>
    <row r="140" spans="19:19" ht="18" customHeight="1" x14ac:dyDescent="0.3">
      <c r="S140" s="9"/>
    </row>
    <row r="141" spans="19:19" ht="18" customHeight="1" x14ac:dyDescent="0.3">
      <c r="S141" s="9"/>
    </row>
    <row r="142" spans="19:19" ht="18" customHeight="1" x14ac:dyDescent="0.3">
      <c r="S142" s="9"/>
    </row>
    <row r="143" spans="19:19" ht="18" customHeight="1" x14ac:dyDescent="0.3">
      <c r="S143" s="9"/>
    </row>
    <row r="144" spans="19:19" ht="18" customHeight="1" x14ac:dyDescent="0.3">
      <c r="S144" s="9"/>
    </row>
    <row r="145" spans="19:19" ht="18" customHeight="1" x14ac:dyDescent="0.3">
      <c r="S145" s="9"/>
    </row>
    <row r="146" spans="19:19" ht="18" customHeight="1" x14ac:dyDescent="0.3">
      <c r="S146" s="9"/>
    </row>
    <row r="147" spans="19:19" ht="18" customHeight="1" x14ac:dyDescent="0.3">
      <c r="S147" s="9"/>
    </row>
    <row r="148" spans="19:19" ht="18" customHeight="1" x14ac:dyDescent="0.3">
      <c r="S148" s="9"/>
    </row>
    <row r="149" spans="19:19" ht="18" customHeight="1" x14ac:dyDescent="0.3">
      <c r="S149" s="9"/>
    </row>
    <row r="150" spans="19:19" ht="18" customHeight="1" x14ac:dyDescent="0.3">
      <c r="S150" s="9"/>
    </row>
    <row r="151" spans="19:19" ht="18" customHeight="1" x14ac:dyDescent="0.3">
      <c r="S151" s="9"/>
    </row>
    <row r="152" spans="19:19" ht="18" customHeight="1" x14ac:dyDescent="0.3">
      <c r="S152" s="9"/>
    </row>
    <row r="153" spans="19:19" ht="18" customHeight="1" x14ac:dyDescent="0.3">
      <c r="S153" s="9"/>
    </row>
    <row r="154" spans="19:19" ht="18" customHeight="1" x14ac:dyDescent="0.3">
      <c r="S154" s="9"/>
    </row>
    <row r="155" spans="19:19" ht="18" customHeight="1" x14ac:dyDescent="0.3">
      <c r="S155" s="9"/>
    </row>
    <row r="156" spans="19:19" ht="18" customHeight="1" x14ac:dyDescent="0.3">
      <c r="S156" s="9"/>
    </row>
    <row r="157" spans="19:19" ht="18" customHeight="1" x14ac:dyDescent="0.3">
      <c r="S157" s="9"/>
    </row>
    <row r="158" spans="19:19" ht="18" customHeight="1" x14ac:dyDescent="0.3">
      <c r="S158" s="9"/>
    </row>
    <row r="159" spans="19:19" ht="18" customHeight="1" x14ac:dyDescent="0.3">
      <c r="S159" s="9"/>
    </row>
    <row r="160" spans="19:19" ht="18" customHeight="1" x14ac:dyDescent="0.3">
      <c r="S160" s="9"/>
    </row>
    <row r="161" spans="19:19" ht="18" customHeight="1" x14ac:dyDescent="0.3">
      <c r="S161" s="9"/>
    </row>
    <row r="162" spans="19:19" ht="18" customHeight="1" x14ac:dyDescent="0.3">
      <c r="S162" s="9"/>
    </row>
    <row r="163" spans="19:19" ht="18" customHeight="1" x14ac:dyDescent="0.3">
      <c r="S163" s="9"/>
    </row>
    <row r="164" spans="19:19" ht="18" customHeight="1" x14ac:dyDescent="0.3">
      <c r="S164" s="9"/>
    </row>
    <row r="165" spans="19:19" ht="18" customHeight="1" x14ac:dyDescent="0.3">
      <c r="S165" s="9"/>
    </row>
    <row r="166" spans="19:19" ht="18" customHeight="1" x14ac:dyDescent="0.3">
      <c r="S166" s="9"/>
    </row>
    <row r="167" spans="19:19" ht="18" customHeight="1" x14ac:dyDescent="0.3">
      <c r="S167" s="9"/>
    </row>
    <row r="168" spans="19:19" ht="18" customHeight="1" x14ac:dyDescent="0.3">
      <c r="S168" s="9"/>
    </row>
    <row r="169" spans="19:19" ht="18" customHeight="1" x14ac:dyDescent="0.3">
      <c r="S169" s="9"/>
    </row>
    <row r="170" spans="19:19" ht="18" customHeight="1" x14ac:dyDescent="0.3">
      <c r="S170" s="9"/>
    </row>
    <row r="171" spans="19:19" ht="18" customHeight="1" x14ac:dyDescent="0.3">
      <c r="S171" s="9"/>
    </row>
    <row r="172" spans="19:19" ht="18" customHeight="1" x14ac:dyDescent="0.3">
      <c r="S172" s="9"/>
    </row>
    <row r="173" spans="19:19" ht="18" customHeight="1" x14ac:dyDescent="0.3">
      <c r="S173" s="9"/>
    </row>
    <row r="174" spans="19:19" ht="18" customHeight="1" x14ac:dyDescent="0.3">
      <c r="S174" s="9"/>
    </row>
    <row r="175" spans="19:19" ht="18" customHeight="1" x14ac:dyDescent="0.3">
      <c r="S175" s="9"/>
    </row>
    <row r="176" spans="19:19" ht="18" customHeight="1" x14ac:dyDescent="0.3">
      <c r="S176" s="9"/>
    </row>
    <row r="177" spans="19:19" ht="18" customHeight="1" x14ac:dyDescent="0.3">
      <c r="S177" s="9"/>
    </row>
    <row r="178" spans="19:19" ht="18" customHeight="1" x14ac:dyDescent="0.3">
      <c r="S178" s="9"/>
    </row>
    <row r="179" spans="19:19" ht="18" customHeight="1" x14ac:dyDescent="0.3">
      <c r="S179" s="9"/>
    </row>
    <row r="180" spans="19:19" ht="18" customHeight="1" x14ac:dyDescent="0.3">
      <c r="S180" s="9"/>
    </row>
    <row r="181" spans="19:19" ht="18" customHeight="1" x14ac:dyDescent="0.3">
      <c r="S181" s="9"/>
    </row>
    <row r="182" spans="19:19" ht="18" customHeight="1" x14ac:dyDescent="0.3">
      <c r="S182" s="9"/>
    </row>
    <row r="183" spans="19:19" ht="18" customHeight="1" x14ac:dyDescent="0.3">
      <c r="S183" s="9"/>
    </row>
    <row r="184" spans="19:19" ht="18" customHeight="1" x14ac:dyDescent="0.3">
      <c r="S184" s="9"/>
    </row>
    <row r="185" spans="19:19" ht="18" customHeight="1" x14ac:dyDescent="0.3">
      <c r="S185" s="9"/>
    </row>
    <row r="186" spans="19:19" ht="18" customHeight="1" x14ac:dyDescent="0.3">
      <c r="S186" s="9"/>
    </row>
    <row r="187" spans="19:19" ht="18" customHeight="1" x14ac:dyDescent="0.3">
      <c r="S187" s="9"/>
    </row>
    <row r="188" spans="19:19" ht="18" customHeight="1" x14ac:dyDescent="0.3">
      <c r="S188" s="9"/>
    </row>
    <row r="189" spans="19:19" ht="18" customHeight="1" x14ac:dyDescent="0.3">
      <c r="S189" s="9"/>
    </row>
    <row r="190" spans="19:19" ht="18" customHeight="1" x14ac:dyDescent="0.3">
      <c r="S190" s="9"/>
    </row>
    <row r="191" spans="19:19" ht="18" customHeight="1" x14ac:dyDescent="0.3">
      <c r="S191" s="9"/>
    </row>
    <row r="192" spans="19:19" ht="18" customHeight="1" x14ac:dyDescent="0.3">
      <c r="S192" s="9"/>
    </row>
    <row r="193" spans="19:19" ht="18" customHeight="1" x14ac:dyDescent="0.3">
      <c r="S193" s="9"/>
    </row>
    <row r="194" spans="19:19" ht="18" customHeight="1" x14ac:dyDescent="0.3">
      <c r="S194" s="9"/>
    </row>
    <row r="195" spans="19:19" ht="18" customHeight="1" x14ac:dyDescent="0.3">
      <c r="S195" s="9"/>
    </row>
    <row r="196" spans="19:19" ht="18" customHeight="1" x14ac:dyDescent="0.3">
      <c r="S196" s="9"/>
    </row>
    <row r="197" spans="19:19" ht="18" customHeight="1" x14ac:dyDescent="0.3">
      <c r="S197" s="9"/>
    </row>
    <row r="198" spans="19:19" ht="18" customHeight="1" x14ac:dyDescent="0.3">
      <c r="S198" s="9"/>
    </row>
    <row r="199" spans="19:19" ht="18" customHeight="1" x14ac:dyDescent="0.3">
      <c r="S199" s="9"/>
    </row>
    <row r="200" spans="19:19" ht="18" customHeight="1" x14ac:dyDescent="0.3">
      <c r="S200" s="9"/>
    </row>
    <row r="201" spans="19:19" ht="18" customHeight="1" x14ac:dyDescent="0.3">
      <c r="S201" s="9"/>
    </row>
    <row r="202" spans="19:19" ht="18" customHeight="1" x14ac:dyDescent="0.3">
      <c r="S202" s="9"/>
    </row>
    <row r="203" spans="19:19" ht="18" customHeight="1" x14ac:dyDescent="0.3">
      <c r="S203" s="9"/>
    </row>
    <row r="204" spans="19:19" ht="18" customHeight="1" x14ac:dyDescent="0.3">
      <c r="S204" s="9"/>
    </row>
    <row r="205" spans="19:19" ht="18" customHeight="1" x14ac:dyDescent="0.3">
      <c r="S205" s="9"/>
    </row>
    <row r="206" spans="19:19" ht="18" customHeight="1" x14ac:dyDescent="0.3">
      <c r="S206" s="9"/>
    </row>
    <row r="207" spans="19:19" ht="18" customHeight="1" x14ac:dyDescent="0.3">
      <c r="S207" s="9"/>
    </row>
    <row r="208" spans="19:19" ht="18" customHeight="1" x14ac:dyDescent="0.3">
      <c r="S208" s="9"/>
    </row>
    <row r="209" spans="19:19" ht="18" customHeight="1" x14ac:dyDescent="0.3">
      <c r="S209" s="9"/>
    </row>
    <row r="210" spans="19:19" ht="18" customHeight="1" x14ac:dyDescent="0.3">
      <c r="S210" s="9"/>
    </row>
    <row r="211" spans="19:19" ht="18" customHeight="1" x14ac:dyDescent="0.3">
      <c r="S211" s="9"/>
    </row>
    <row r="212" spans="19:19" ht="18" customHeight="1" x14ac:dyDescent="0.3">
      <c r="S212" s="9"/>
    </row>
    <row r="213" spans="19:19" ht="18" customHeight="1" x14ac:dyDescent="0.3">
      <c r="S213" s="9"/>
    </row>
    <row r="214" spans="19:19" ht="18" customHeight="1" x14ac:dyDescent="0.3">
      <c r="S214" s="9"/>
    </row>
    <row r="215" spans="19:19" ht="18" customHeight="1" x14ac:dyDescent="0.3">
      <c r="S215" s="9"/>
    </row>
    <row r="216" spans="19:19" ht="18" customHeight="1" x14ac:dyDescent="0.3">
      <c r="S216" s="9"/>
    </row>
    <row r="217" spans="19:19" ht="18" customHeight="1" x14ac:dyDescent="0.3">
      <c r="S217" s="9"/>
    </row>
    <row r="218" spans="19:19" ht="18" customHeight="1" x14ac:dyDescent="0.3">
      <c r="S218" s="9"/>
    </row>
    <row r="219" spans="19:19" ht="18" customHeight="1" x14ac:dyDescent="0.3">
      <c r="S219" s="9"/>
    </row>
    <row r="220" spans="19:19" ht="18" customHeight="1" x14ac:dyDescent="0.3">
      <c r="S220" s="9"/>
    </row>
    <row r="221" spans="19:19" ht="18" customHeight="1" x14ac:dyDescent="0.3">
      <c r="S221" s="9"/>
    </row>
    <row r="222" spans="19:19" ht="18" customHeight="1" x14ac:dyDescent="0.3">
      <c r="S222" s="9"/>
    </row>
    <row r="223" spans="19:19" ht="18" customHeight="1" x14ac:dyDescent="0.3">
      <c r="S223" s="9"/>
    </row>
    <row r="224" spans="19:19" ht="18" customHeight="1" x14ac:dyDescent="0.3">
      <c r="S224" s="9"/>
    </row>
    <row r="225" spans="19:19" ht="18" customHeight="1" x14ac:dyDescent="0.3">
      <c r="S225" s="9"/>
    </row>
    <row r="226" spans="19:19" ht="18" customHeight="1" x14ac:dyDescent="0.3">
      <c r="S226" s="9"/>
    </row>
    <row r="227" spans="19:19" ht="18" customHeight="1" x14ac:dyDescent="0.3">
      <c r="S227" s="9"/>
    </row>
    <row r="228" spans="19:19" ht="18" customHeight="1" x14ac:dyDescent="0.3">
      <c r="S228" s="9"/>
    </row>
    <row r="229" spans="19:19" ht="18" customHeight="1" x14ac:dyDescent="0.3">
      <c r="S229" s="9"/>
    </row>
    <row r="230" spans="19:19" ht="18" customHeight="1" x14ac:dyDescent="0.3">
      <c r="S230" s="9"/>
    </row>
    <row r="231" spans="19:19" ht="18" customHeight="1" x14ac:dyDescent="0.3">
      <c r="S231" s="9"/>
    </row>
    <row r="232" spans="19:19" ht="18" customHeight="1" x14ac:dyDescent="0.3">
      <c r="S232" s="9"/>
    </row>
    <row r="233" spans="19:19" ht="18" customHeight="1" x14ac:dyDescent="0.3">
      <c r="S233" s="9"/>
    </row>
    <row r="234" spans="19:19" ht="18" customHeight="1" x14ac:dyDescent="0.3">
      <c r="S234" s="9"/>
    </row>
    <row r="235" spans="19:19" ht="18" customHeight="1" x14ac:dyDescent="0.3">
      <c r="S235" s="9"/>
    </row>
    <row r="236" spans="19:19" ht="18" customHeight="1" x14ac:dyDescent="0.3">
      <c r="S236" s="9"/>
    </row>
    <row r="237" spans="19:19" ht="18" customHeight="1" x14ac:dyDescent="0.3">
      <c r="S237" s="9"/>
    </row>
    <row r="238" spans="19:19" ht="18" customHeight="1" x14ac:dyDescent="0.3">
      <c r="S238" s="9"/>
    </row>
    <row r="239" spans="19:19" ht="18" customHeight="1" x14ac:dyDescent="0.3">
      <c r="S239" s="9"/>
    </row>
    <row r="240" spans="19:19" ht="18" customHeight="1" x14ac:dyDescent="0.3">
      <c r="S240" s="9"/>
    </row>
    <row r="241" spans="19:19" ht="18" customHeight="1" x14ac:dyDescent="0.3">
      <c r="S241" s="9"/>
    </row>
    <row r="242" spans="19:19" ht="18" customHeight="1" x14ac:dyDescent="0.3">
      <c r="S242" s="9"/>
    </row>
    <row r="243" spans="19:19" ht="18" customHeight="1" x14ac:dyDescent="0.3">
      <c r="S243" s="9"/>
    </row>
    <row r="244" spans="19:19" ht="18" customHeight="1" x14ac:dyDescent="0.3">
      <c r="S244" s="9"/>
    </row>
    <row r="245" spans="19:19" ht="18" customHeight="1" x14ac:dyDescent="0.3">
      <c r="S245" s="9"/>
    </row>
    <row r="246" spans="19:19" ht="18" customHeight="1" x14ac:dyDescent="0.3">
      <c r="S246" s="9"/>
    </row>
    <row r="247" spans="19:19" ht="18" customHeight="1" x14ac:dyDescent="0.3">
      <c r="S247" s="9"/>
    </row>
    <row r="248" spans="19:19" ht="18" customHeight="1" x14ac:dyDescent="0.3">
      <c r="S248" s="9"/>
    </row>
    <row r="249" spans="19:19" ht="18" customHeight="1" x14ac:dyDescent="0.3">
      <c r="S249" s="9"/>
    </row>
    <row r="250" spans="19:19" ht="18" customHeight="1" x14ac:dyDescent="0.3">
      <c r="S250" s="9"/>
    </row>
    <row r="251" spans="19:19" ht="18" customHeight="1" x14ac:dyDescent="0.3">
      <c r="S251" s="9"/>
    </row>
    <row r="252" spans="19:19" ht="18" customHeight="1" x14ac:dyDescent="0.3">
      <c r="S252" s="9"/>
    </row>
    <row r="253" spans="19:19" ht="18" customHeight="1" x14ac:dyDescent="0.3">
      <c r="S253" s="9"/>
    </row>
    <row r="254" spans="19:19" ht="18" customHeight="1" x14ac:dyDescent="0.3">
      <c r="S254" s="9"/>
    </row>
    <row r="255" spans="19:19" ht="18" customHeight="1" x14ac:dyDescent="0.3">
      <c r="S255" s="9"/>
    </row>
    <row r="256" spans="19:19" ht="18" customHeight="1" x14ac:dyDescent="0.3">
      <c r="S256" s="9"/>
    </row>
    <row r="257" spans="19:19" ht="18" customHeight="1" x14ac:dyDescent="0.3">
      <c r="S257" s="9"/>
    </row>
    <row r="258" spans="19:19" ht="18" customHeight="1" x14ac:dyDescent="0.3">
      <c r="S258" s="9"/>
    </row>
    <row r="259" spans="19:19" ht="18" customHeight="1" x14ac:dyDescent="0.3">
      <c r="S259" s="9"/>
    </row>
    <row r="260" spans="19:19" ht="18" customHeight="1" x14ac:dyDescent="0.3">
      <c r="S260" s="9"/>
    </row>
    <row r="261" spans="19:19" ht="18" customHeight="1" x14ac:dyDescent="0.3">
      <c r="S261" s="9"/>
    </row>
    <row r="262" spans="19:19" ht="18" customHeight="1" x14ac:dyDescent="0.3">
      <c r="S262" s="9"/>
    </row>
    <row r="263" spans="19:19" ht="18" customHeight="1" x14ac:dyDescent="0.3">
      <c r="S263" s="9"/>
    </row>
    <row r="264" spans="19:19" ht="18" customHeight="1" x14ac:dyDescent="0.3">
      <c r="S264" s="9"/>
    </row>
    <row r="265" spans="19:19" ht="18" customHeight="1" x14ac:dyDescent="0.3">
      <c r="S265" s="9"/>
    </row>
    <row r="266" spans="19:19" ht="18" customHeight="1" x14ac:dyDescent="0.3">
      <c r="S266" s="9"/>
    </row>
    <row r="267" spans="19:19" ht="18" customHeight="1" x14ac:dyDescent="0.3">
      <c r="S267" s="9"/>
    </row>
    <row r="268" spans="19:19" ht="18" customHeight="1" x14ac:dyDescent="0.3">
      <c r="S268" s="9"/>
    </row>
    <row r="269" spans="19:19" ht="18" customHeight="1" x14ac:dyDescent="0.3">
      <c r="S269" s="9"/>
    </row>
    <row r="270" spans="19:19" ht="18" customHeight="1" x14ac:dyDescent="0.3">
      <c r="S270" s="9"/>
    </row>
    <row r="271" spans="19:19" ht="18" customHeight="1" x14ac:dyDescent="0.3">
      <c r="S271" s="9"/>
    </row>
    <row r="272" spans="19:19" ht="18" customHeight="1" x14ac:dyDescent="0.3">
      <c r="S272" s="9"/>
    </row>
    <row r="273" spans="19:19" ht="18" customHeight="1" x14ac:dyDescent="0.3">
      <c r="S273" s="9"/>
    </row>
    <row r="274" spans="19:19" ht="18" customHeight="1" x14ac:dyDescent="0.3">
      <c r="S274" s="9"/>
    </row>
    <row r="275" spans="19:19" ht="18" customHeight="1" x14ac:dyDescent="0.3">
      <c r="S275" s="9"/>
    </row>
    <row r="276" spans="19:19" ht="18" customHeight="1" x14ac:dyDescent="0.3">
      <c r="S276" s="9"/>
    </row>
    <row r="277" spans="19:19" ht="18" customHeight="1" x14ac:dyDescent="0.3">
      <c r="S277" s="9"/>
    </row>
    <row r="278" spans="19:19" ht="18" customHeight="1" x14ac:dyDescent="0.3">
      <c r="S278" s="9"/>
    </row>
    <row r="279" spans="19:19" ht="18" customHeight="1" x14ac:dyDescent="0.3">
      <c r="S279" s="9"/>
    </row>
    <row r="280" spans="19:19" ht="18" customHeight="1" x14ac:dyDescent="0.3">
      <c r="S280" s="9"/>
    </row>
    <row r="281" spans="19:19" ht="18" customHeight="1" x14ac:dyDescent="0.3">
      <c r="S281" s="9"/>
    </row>
    <row r="282" spans="19:19" ht="18" customHeight="1" x14ac:dyDescent="0.3">
      <c r="S282" s="9"/>
    </row>
    <row r="283" spans="19:19" ht="18" customHeight="1" x14ac:dyDescent="0.3">
      <c r="S283" s="9"/>
    </row>
    <row r="284" spans="19:19" ht="18" customHeight="1" x14ac:dyDescent="0.3">
      <c r="S284" s="9"/>
    </row>
    <row r="285" spans="19:19" ht="18" customHeight="1" x14ac:dyDescent="0.3">
      <c r="S285" s="9"/>
    </row>
    <row r="286" spans="19:19" ht="18" customHeight="1" x14ac:dyDescent="0.3">
      <c r="S286" s="9"/>
    </row>
    <row r="287" spans="19:19" ht="18" customHeight="1" x14ac:dyDescent="0.3">
      <c r="S287" s="9"/>
    </row>
    <row r="288" spans="19:19" ht="18" customHeight="1" x14ac:dyDescent="0.3">
      <c r="S288" s="9"/>
    </row>
    <row r="289" spans="19:19" ht="18" customHeight="1" x14ac:dyDescent="0.3">
      <c r="S289" s="9"/>
    </row>
    <row r="290" spans="19:19" ht="18" customHeight="1" x14ac:dyDescent="0.3">
      <c r="S290" s="9"/>
    </row>
    <row r="291" spans="19:19" ht="18" customHeight="1" x14ac:dyDescent="0.3">
      <c r="S291" s="9"/>
    </row>
    <row r="292" spans="19:19" ht="18" customHeight="1" x14ac:dyDescent="0.3">
      <c r="S292" s="9"/>
    </row>
    <row r="293" spans="19:19" ht="18" customHeight="1" x14ac:dyDescent="0.3">
      <c r="S293" s="9"/>
    </row>
    <row r="294" spans="19:19" ht="18" customHeight="1" x14ac:dyDescent="0.3">
      <c r="S294" s="9"/>
    </row>
    <row r="295" spans="19:19" ht="18" customHeight="1" x14ac:dyDescent="0.3">
      <c r="S295" s="9"/>
    </row>
    <row r="296" spans="19:19" ht="18" customHeight="1" x14ac:dyDescent="0.3">
      <c r="S296" s="9"/>
    </row>
    <row r="297" spans="19:19" ht="18" customHeight="1" x14ac:dyDescent="0.3">
      <c r="S297" s="9"/>
    </row>
    <row r="298" spans="19:19" ht="18" customHeight="1" x14ac:dyDescent="0.3">
      <c r="S298" s="9"/>
    </row>
    <row r="299" spans="19:19" ht="18" customHeight="1" x14ac:dyDescent="0.3">
      <c r="S299" s="9"/>
    </row>
    <row r="300" spans="19:19" ht="18" customHeight="1" x14ac:dyDescent="0.3">
      <c r="S300" s="9"/>
    </row>
    <row r="301" spans="19:19" ht="18" customHeight="1" x14ac:dyDescent="0.3">
      <c r="S301" s="9"/>
    </row>
    <row r="302" spans="19:19" ht="18" customHeight="1" x14ac:dyDescent="0.3">
      <c r="S302" s="9"/>
    </row>
    <row r="303" spans="19:19" ht="18" customHeight="1" x14ac:dyDescent="0.3">
      <c r="S303" s="9"/>
    </row>
    <row r="304" spans="19:19" ht="18" customHeight="1" x14ac:dyDescent="0.3">
      <c r="S304" s="9"/>
    </row>
    <row r="305" spans="19:19" ht="18" customHeight="1" x14ac:dyDescent="0.3">
      <c r="S305" s="9"/>
    </row>
    <row r="306" spans="19:19" ht="18" customHeight="1" x14ac:dyDescent="0.3">
      <c r="S306" s="9"/>
    </row>
    <row r="307" spans="19:19" ht="18" customHeight="1" x14ac:dyDescent="0.3">
      <c r="S307" s="9"/>
    </row>
    <row r="308" spans="19:19" ht="18" customHeight="1" x14ac:dyDescent="0.3">
      <c r="S308" s="9"/>
    </row>
    <row r="309" spans="19:19" ht="18" customHeight="1" x14ac:dyDescent="0.3">
      <c r="S309" s="9"/>
    </row>
    <row r="310" spans="19:19" ht="18" customHeight="1" x14ac:dyDescent="0.3">
      <c r="S310" s="9"/>
    </row>
    <row r="311" spans="19:19" ht="18" customHeight="1" x14ac:dyDescent="0.3">
      <c r="S311" s="9"/>
    </row>
    <row r="312" spans="19:19" ht="18" customHeight="1" x14ac:dyDescent="0.3">
      <c r="S312" s="9"/>
    </row>
    <row r="313" spans="19:19" ht="18" customHeight="1" x14ac:dyDescent="0.3">
      <c r="S313" s="9"/>
    </row>
    <row r="314" spans="19:19" ht="18" customHeight="1" x14ac:dyDescent="0.3">
      <c r="S314" s="9"/>
    </row>
    <row r="315" spans="19:19" ht="18" customHeight="1" x14ac:dyDescent="0.3">
      <c r="S315" s="9"/>
    </row>
    <row r="316" spans="19:19" ht="18" customHeight="1" x14ac:dyDescent="0.3">
      <c r="S316" s="9"/>
    </row>
    <row r="317" spans="19:19" ht="18" customHeight="1" x14ac:dyDescent="0.3">
      <c r="S317" s="9"/>
    </row>
    <row r="318" spans="19:19" ht="18" customHeight="1" x14ac:dyDescent="0.3">
      <c r="S318" s="9"/>
    </row>
    <row r="319" spans="19:19" ht="18" customHeight="1" x14ac:dyDescent="0.3">
      <c r="S319" s="9"/>
    </row>
    <row r="320" spans="19:19" ht="18" customHeight="1" x14ac:dyDescent="0.3">
      <c r="S320" s="9"/>
    </row>
    <row r="321" spans="19:19" ht="18" customHeight="1" x14ac:dyDescent="0.3">
      <c r="S321" s="9"/>
    </row>
    <row r="322" spans="19:19" ht="18" customHeight="1" x14ac:dyDescent="0.3">
      <c r="S322" s="9"/>
    </row>
    <row r="323" spans="19:19" ht="18" customHeight="1" x14ac:dyDescent="0.3">
      <c r="S323" s="9"/>
    </row>
    <row r="324" spans="19:19" ht="18" customHeight="1" x14ac:dyDescent="0.3">
      <c r="S324" s="9"/>
    </row>
    <row r="325" spans="19:19" ht="18" customHeight="1" x14ac:dyDescent="0.3">
      <c r="S325" s="9"/>
    </row>
    <row r="326" spans="19:19" ht="18" customHeight="1" x14ac:dyDescent="0.3">
      <c r="S326" s="9"/>
    </row>
    <row r="327" spans="19:19" ht="18" customHeight="1" x14ac:dyDescent="0.3">
      <c r="S327" s="9"/>
    </row>
    <row r="328" spans="19:19" ht="18" customHeight="1" x14ac:dyDescent="0.3">
      <c r="S328" s="9"/>
    </row>
    <row r="329" spans="19:19" ht="18" customHeight="1" x14ac:dyDescent="0.3">
      <c r="S329" s="9"/>
    </row>
    <row r="330" spans="19:19" ht="18" customHeight="1" x14ac:dyDescent="0.3">
      <c r="S330" s="9"/>
    </row>
    <row r="331" spans="19:19" ht="18" customHeight="1" x14ac:dyDescent="0.3">
      <c r="S331" s="9"/>
    </row>
    <row r="332" spans="19:19" ht="18" customHeight="1" x14ac:dyDescent="0.3">
      <c r="S332" s="9"/>
    </row>
    <row r="333" spans="19:19" ht="18" customHeight="1" x14ac:dyDescent="0.3">
      <c r="S333" s="9"/>
    </row>
    <row r="334" spans="19:19" ht="18" customHeight="1" x14ac:dyDescent="0.3">
      <c r="S334" s="9"/>
    </row>
    <row r="335" spans="19:19" ht="18" customHeight="1" x14ac:dyDescent="0.3">
      <c r="S335" s="9"/>
    </row>
    <row r="336" spans="19:19" ht="18" customHeight="1" x14ac:dyDescent="0.3">
      <c r="S336" s="9"/>
    </row>
    <row r="337" spans="19:19" ht="18" customHeight="1" x14ac:dyDescent="0.3">
      <c r="S337" s="9"/>
    </row>
    <row r="338" spans="19:19" ht="18" customHeight="1" x14ac:dyDescent="0.3">
      <c r="S338" s="9"/>
    </row>
    <row r="339" spans="19:19" ht="18" customHeight="1" x14ac:dyDescent="0.3">
      <c r="S339" s="9"/>
    </row>
    <row r="340" spans="19:19" ht="18" customHeight="1" x14ac:dyDescent="0.3">
      <c r="S340" s="9"/>
    </row>
    <row r="341" spans="19:19" ht="18" customHeight="1" x14ac:dyDescent="0.3">
      <c r="S341" s="9"/>
    </row>
    <row r="342" spans="19:19" ht="18" customHeight="1" x14ac:dyDescent="0.3">
      <c r="S342" s="9"/>
    </row>
    <row r="343" spans="19:19" ht="18" customHeight="1" x14ac:dyDescent="0.3">
      <c r="S343" s="9"/>
    </row>
    <row r="344" spans="19:19" ht="18" customHeight="1" x14ac:dyDescent="0.3">
      <c r="S344" s="9"/>
    </row>
    <row r="345" spans="19:19" ht="18" customHeight="1" x14ac:dyDescent="0.3">
      <c r="S345" s="9"/>
    </row>
    <row r="346" spans="19:19" ht="18" customHeight="1" x14ac:dyDescent="0.3">
      <c r="S346" s="9"/>
    </row>
    <row r="347" spans="19:19" ht="18" customHeight="1" x14ac:dyDescent="0.3">
      <c r="S347" s="9"/>
    </row>
    <row r="348" spans="19:19" ht="18" customHeight="1" x14ac:dyDescent="0.3">
      <c r="S348" s="9"/>
    </row>
    <row r="349" spans="19:19" ht="18" customHeight="1" x14ac:dyDescent="0.3">
      <c r="S349" s="9"/>
    </row>
    <row r="350" spans="19:19" ht="18" customHeight="1" x14ac:dyDescent="0.3">
      <c r="S350" s="9"/>
    </row>
    <row r="351" spans="19:19" ht="18" customHeight="1" x14ac:dyDescent="0.3">
      <c r="S351" s="9"/>
    </row>
    <row r="352" spans="19:19" ht="18" customHeight="1" x14ac:dyDescent="0.3">
      <c r="S352" s="9"/>
    </row>
    <row r="353" spans="19:19" ht="18" customHeight="1" x14ac:dyDescent="0.3">
      <c r="S353" s="9"/>
    </row>
    <row r="354" spans="19:19" ht="18" customHeight="1" x14ac:dyDescent="0.3">
      <c r="S354" s="9"/>
    </row>
    <row r="355" spans="19:19" ht="18" customHeight="1" x14ac:dyDescent="0.3">
      <c r="S355" s="9"/>
    </row>
    <row r="356" spans="19:19" ht="18" customHeight="1" x14ac:dyDescent="0.3">
      <c r="S356" s="9"/>
    </row>
    <row r="357" spans="19:19" ht="18" customHeight="1" x14ac:dyDescent="0.3">
      <c r="S357" s="9"/>
    </row>
    <row r="358" spans="19:19" ht="18" customHeight="1" x14ac:dyDescent="0.3">
      <c r="S358" s="9"/>
    </row>
    <row r="359" spans="19:19" ht="18" customHeight="1" x14ac:dyDescent="0.3">
      <c r="S359" s="9"/>
    </row>
    <row r="360" spans="19:19" ht="18" customHeight="1" x14ac:dyDescent="0.3">
      <c r="S360" s="9"/>
    </row>
    <row r="361" spans="19:19" ht="18" customHeight="1" x14ac:dyDescent="0.3">
      <c r="S361" s="9"/>
    </row>
    <row r="362" spans="19:19" ht="18" customHeight="1" x14ac:dyDescent="0.3">
      <c r="S362" s="9"/>
    </row>
    <row r="363" spans="19:19" ht="18" customHeight="1" x14ac:dyDescent="0.3">
      <c r="S363" s="9"/>
    </row>
    <row r="364" spans="19:19" ht="18" customHeight="1" x14ac:dyDescent="0.3">
      <c r="S364" s="9"/>
    </row>
    <row r="365" spans="19:19" ht="18" customHeight="1" x14ac:dyDescent="0.3">
      <c r="S365" s="9"/>
    </row>
    <row r="366" spans="19:19" ht="18" customHeight="1" x14ac:dyDescent="0.3">
      <c r="S366" s="9"/>
    </row>
    <row r="367" spans="19:19" ht="18" customHeight="1" x14ac:dyDescent="0.3">
      <c r="S367" s="9"/>
    </row>
    <row r="368" spans="19:19" ht="18" customHeight="1" x14ac:dyDescent="0.3">
      <c r="S368" s="9"/>
    </row>
    <row r="369" spans="19:19" ht="18" customHeight="1" x14ac:dyDescent="0.3">
      <c r="S369" s="9"/>
    </row>
    <row r="370" spans="19:19" ht="18" customHeight="1" x14ac:dyDescent="0.3">
      <c r="S370" s="9"/>
    </row>
    <row r="371" spans="19:19" ht="18" customHeight="1" x14ac:dyDescent="0.3">
      <c r="S371" s="9"/>
    </row>
    <row r="372" spans="19:19" ht="18" customHeight="1" x14ac:dyDescent="0.3">
      <c r="S372" s="9"/>
    </row>
    <row r="373" spans="19:19" ht="18" customHeight="1" x14ac:dyDescent="0.3">
      <c r="S373" s="9"/>
    </row>
    <row r="374" spans="19:19" ht="18" customHeight="1" x14ac:dyDescent="0.3">
      <c r="S374" s="9"/>
    </row>
    <row r="375" spans="19:19" ht="18" customHeight="1" x14ac:dyDescent="0.3">
      <c r="S375" s="9"/>
    </row>
    <row r="376" spans="19:19" ht="18" customHeight="1" x14ac:dyDescent="0.3">
      <c r="S376" s="9"/>
    </row>
    <row r="377" spans="19:19" ht="18" customHeight="1" x14ac:dyDescent="0.3">
      <c r="S377" s="9"/>
    </row>
    <row r="378" spans="19:19" ht="18" customHeight="1" x14ac:dyDescent="0.3">
      <c r="S378" s="9"/>
    </row>
    <row r="379" spans="19:19" ht="18" customHeight="1" x14ac:dyDescent="0.3">
      <c r="S379" s="9"/>
    </row>
    <row r="380" spans="19:19" ht="18" customHeight="1" x14ac:dyDescent="0.3">
      <c r="S380" s="9"/>
    </row>
    <row r="381" spans="19:19" ht="18" customHeight="1" x14ac:dyDescent="0.3">
      <c r="S381" s="9"/>
    </row>
    <row r="382" spans="19:19" ht="18" customHeight="1" x14ac:dyDescent="0.3">
      <c r="S382" s="9"/>
    </row>
    <row r="383" spans="19:19" ht="18" customHeight="1" x14ac:dyDescent="0.3">
      <c r="S383" s="9"/>
    </row>
    <row r="384" spans="19:19" ht="18" customHeight="1" x14ac:dyDescent="0.3">
      <c r="S384" s="9"/>
    </row>
    <row r="385" spans="19:19" ht="18" customHeight="1" x14ac:dyDescent="0.3">
      <c r="S385" s="9"/>
    </row>
    <row r="386" spans="19:19" ht="18" customHeight="1" x14ac:dyDescent="0.3">
      <c r="S386" s="9"/>
    </row>
    <row r="387" spans="19:19" ht="18" customHeight="1" x14ac:dyDescent="0.3">
      <c r="S387" s="9"/>
    </row>
    <row r="388" spans="19:19" ht="18" customHeight="1" x14ac:dyDescent="0.3">
      <c r="S388" s="9"/>
    </row>
    <row r="389" spans="19:19" ht="18" customHeight="1" x14ac:dyDescent="0.3">
      <c r="S389" s="9"/>
    </row>
    <row r="390" spans="19:19" ht="18" customHeight="1" x14ac:dyDescent="0.3">
      <c r="S390" s="9"/>
    </row>
    <row r="391" spans="19:19" ht="18" customHeight="1" x14ac:dyDescent="0.3">
      <c r="S391" s="9"/>
    </row>
    <row r="392" spans="19:19" ht="18" customHeight="1" x14ac:dyDescent="0.3">
      <c r="S392" s="9"/>
    </row>
    <row r="393" spans="19:19" ht="18" customHeight="1" x14ac:dyDescent="0.3">
      <c r="S393" s="9"/>
    </row>
    <row r="394" spans="19:19" ht="18" customHeight="1" x14ac:dyDescent="0.3">
      <c r="S394" s="9"/>
    </row>
    <row r="395" spans="19:19" ht="18" customHeight="1" x14ac:dyDescent="0.3">
      <c r="S395" s="9"/>
    </row>
    <row r="396" spans="19:19" ht="18" customHeight="1" x14ac:dyDescent="0.3">
      <c r="S396" s="9"/>
    </row>
    <row r="397" spans="19:19" ht="18" customHeight="1" x14ac:dyDescent="0.3">
      <c r="S397" s="9"/>
    </row>
    <row r="398" spans="19:19" ht="18" customHeight="1" x14ac:dyDescent="0.3">
      <c r="S398" s="9"/>
    </row>
    <row r="399" spans="19:19" ht="18" customHeight="1" x14ac:dyDescent="0.3">
      <c r="S399" s="9"/>
    </row>
    <row r="400" spans="19:19" ht="18" customHeight="1" x14ac:dyDescent="0.3">
      <c r="S400" s="9"/>
    </row>
    <row r="401" spans="19:19" ht="18" customHeight="1" x14ac:dyDescent="0.3">
      <c r="S401" s="9"/>
    </row>
    <row r="402" spans="19:19" ht="18" customHeight="1" x14ac:dyDescent="0.3">
      <c r="S402" s="9"/>
    </row>
    <row r="403" spans="19:19" ht="18" customHeight="1" x14ac:dyDescent="0.3">
      <c r="S403" s="9"/>
    </row>
    <row r="404" spans="19:19" ht="18" customHeight="1" x14ac:dyDescent="0.3">
      <c r="S404" s="9"/>
    </row>
    <row r="405" spans="19:19" ht="18" customHeight="1" x14ac:dyDescent="0.3">
      <c r="S405" s="9"/>
    </row>
    <row r="406" spans="19:19" ht="18" customHeight="1" x14ac:dyDescent="0.3">
      <c r="S406" s="9"/>
    </row>
    <row r="407" spans="19:19" ht="18" customHeight="1" x14ac:dyDescent="0.3">
      <c r="S407" s="9"/>
    </row>
    <row r="408" spans="19:19" ht="18" customHeight="1" x14ac:dyDescent="0.3">
      <c r="S408" s="9"/>
    </row>
    <row r="409" spans="19:19" ht="18" customHeight="1" x14ac:dyDescent="0.3">
      <c r="S409" s="9"/>
    </row>
    <row r="410" spans="19:19" ht="18" customHeight="1" x14ac:dyDescent="0.3">
      <c r="S410" s="9"/>
    </row>
    <row r="411" spans="19:19" ht="18" customHeight="1" x14ac:dyDescent="0.3">
      <c r="S411" s="9"/>
    </row>
    <row r="412" spans="19:19" ht="18" customHeight="1" x14ac:dyDescent="0.3">
      <c r="S412" s="9"/>
    </row>
    <row r="413" spans="19:19" ht="18" customHeight="1" x14ac:dyDescent="0.3">
      <c r="S413" s="9"/>
    </row>
    <row r="414" spans="19:19" ht="18" customHeight="1" x14ac:dyDescent="0.3">
      <c r="S414" s="9"/>
    </row>
    <row r="415" spans="19:19" ht="18" customHeight="1" x14ac:dyDescent="0.3">
      <c r="S415" s="9"/>
    </row>
    <row r="416" spans="19:19" ht="18" customHeight="1" x14ac:dyDescent="0.3">
      <c r="S416" s="9"/>
    </row>
    <row r="417" spans="19:19" ht="18" customHeight="1" x14ac:dyDescent="0.3">
      <c r="S417" s="9"/>
    </row>
    <row r="418" spans="19:19" ht="18" customHeight="1" x14ac:dyDescent="0.3">
      <c r="S418" s="9"/>
    </row>
    <row r="419" spans="19:19" ht="18" customHeight="1" x14ac:dyDescent="0.3">
      <c r="S419" s="9"/>
    </row>
    <row r="420" spans="19:19" ht="18" customHeight="1" x14ac:dyDescent="0.3">
      <c r="S420" s="9"/>
    </row>
    <row r="421" spans="19:19" ht="18" customHeight="1" x14ac:dyDescent="0.3">
      <c r="S421" s="9"/>
    </row>
    <row r="422" spans="19:19" ht="18" customHeight="1" x14ac:dyDescent="0.3">
      <c r="S422" s="9"/>
    </row>
    <row r="423" spans="19:19" ht="18" customHeight="1" x14ac:dyDescent="0.3">
      <c r="S423" s="9"/>
    </row>
    <row r="424" spans="19:19" ht="18" customHeight="1" x14ac:dyDescent="0.3">
      <c r="S424" s="9"/>
    </row>
    <row r="425" spans="19:19" ht="18" customHeight="1" x14ac:dyDescent="0.3">
      <c r="S425" s="9"/>
    </row>
    <row r="426" spans="19:19" ht="18" customHeight="1" x14ac:dyDescent="0.3">
      <c r="S426" s="9"/>
    </row>
    <row r="427" spans="19:19" ht="18" customHeight="1" x14ac:dyDescent="0.3">
      <c r="S427" s="9"/>
    </row>
    <row r="428" spans="19:19" ht="18" customHeight="1" x14ac:dyDescent="0.3">
      <c r="S428" s="9"/>
    </row>
    <row r="429" spans="19:19" ht="18" customHeight="1" x14ac:dyDescent="0.3">
      <c r="S429" s="9"/>
    </row>
    <row r="430" spans="19:19" ht="18" customHeight="1" x14ac:dyDescent="0.3">
      <c r="S430" s="9"/>
    </row>
    <row r="431" spans="19:19" ht="18" customHeight="1" x14ac:dyDescent="0.3">
      <c r="S431" s="9"/>
    </row>
    <row r="432" spans="19:19" ht="18" customHeight="1" x14ac:dyDescent="0.3">
      <c r="S432" s="9"/>
    </row>
    <row r="433" spans="19:19" ht="18" customHeight="1" x14ac:dyDescent="0.3">
      <c r="S433" s="9"/>
    </row>
    <row r="434" spans="19:19" ht="18" customHeight="1" x14ac:dyDescent="0.3">
      <c r="S434" s="9"/>
    </row>
    <row r="435" spans="19:19" ht="18" customHeight="1" x14ac:dyDescent="0.3">
      <c r="S435" s="9"/>
    </row>
    <row r="436" spans="19:19" ht="18" customHeight="1" x14ac:dyDescent="0.3">
      <c r="S436" s="9"/>
    </row>
    <row r="437" spans="19:19" ht="18" customHeight="1" x14ac:dyDescent="0.3">
      <c r="S437" s="9"/>
    </row>
    <row r="438" spans="19:19" ht="18" customHeight="1" x14ac:dyDescent="0.3">
      <c r="S438" s="9"/>
    </row>
    <row r="439" spans="19:19" ht="18" customHeight="1" x14ac:dyDescent="0.3">
      <c r="S439" s="9"/>
    </row>
    <row r="440" spans="19:19" ht="18" customHeight="1" x14ac:dyDescent="0.3">
      <c r="S440" s="9"/>
    </row>
    <row r="441" spans="19:19" ht="18" customHeight="1" x14ac:dyDescent="0.3">
      <c r="S441" s="9"/>
    </row>
    <row r="442" spans="19:19" ht="18" customHeight="1" x14ac:dyDescent="0.3">
      <c r="S442" s="9"/>
    </row>
    <row r="443" spans="19:19" ht="18" customHeight="1" x14ac:dyDescent="0.3">
      <c r="S443" s="9"/>
    </row>
    <row r="444" spans="19:19" ht="18" customHeight="1" x14ac:dyDescent="0.3">
      <c r="S444" s="9"/>
    </row>
    <row r="445" spans="19:19" ht="18" customHeight="1" x14ac:dyDescent="0.3">
      <c r="S445" s="9"/>
    </row>
    <row r="446" spans="19:19" ht="18" customHeight="1" x14ac:dyDescent="0.3">
      <c r="S446" s="9"/>
    </row>
    <row r="447" spans="19:19" ht="18" customHeight="1" x14ac:dyDescent="0.3">
      <c r="S447" s="9"/>
    </row>
    <row r="448" spans="19:19" ht="18" customHeight="1" x14ac:dyDescent="0.3">
      <c r="S448" s="9"/>
    </row>
    <row r="449" spans="19:19" ht="18" customHeight="1" x14ac:dyDescent="0.3">
      <c r="S449" s="9"/>
    </row>
    <row r="450" spans="19:19" ht="18" customHeight="1" x14ac:dyDescent="0.3">
      <c r="S450" s="9"/>
    </row>
    <row r="451" spans="19:19" ht="18" customHeight="1" x14ac:dyDescent="0.3">
      <c r="S451" s="9"/>
    </row>
    <row r="452" spans="19:19" ht="18" customHeight="1" x14ac:dyDescent="0.3">
      <c r="S452" s="9"/>
    </row>
    <row r="453" spans="19:19" ht="18" customHeight="1" x14ac:dyDescent="0.3">
      <c r="S453" s="9"/>
    </row>
    <row r="454" spans="19:19" ht="18" customHeight="1" x14ac:dyDescent="0.3">
      <c r="S454" s="9"/>
    </row>
    <row r="455" spans="19:19" ht="18" customHeight="1" x14ac:dyDescent="0.3">
      <c r="S455" s="9"/>
    </row>
    <row r="456" spans="19:19" ht="18" customHeight="1" x14ac:dyDescent="0.3">
      <c r="S456" s="9"/>
    </row>
    <row r="457" spans="19:19" ht="18" customHeight="1" x14ac:dyDescent="0.3">
      <c r="S457" s="9"/>
    </row>
    <row r="458" spans="19:19" ht="18" customHeight="1" x14ac:dyDescent="0.3">
      <c r="S458" s="9"/>
    </row>
    <row r="459" spans="19:19" ht="18" customHeight="1" x14ac:dyDescent="0.3">
      <c r="S459" s="9"/>
    </row>
    <row r="460" spans="19:19" ht="18" customHeight="1" x14ac:dyDescent="0.3">
      <c r="S460" s="9"/>
    </row>
    <row r="461" spans="19:19" ht="18" customHeight="1" x14ac:dyDescent="0.3">
      <c r="S461" s="9"/>
    </row>
    <row r="462" spans="19:19" ht="18" customHeight="1" x14ac:dyDescent="0.3">
      <c r="S462" s="9"/>
    </row>
    <row r="463" spans="19:19" ht="18" customHeight="1" x14ac:dyDescent="0.3">
      <c r="S463" s="9"/>
    </row>
    <row r="464" spans="19:19" ht="18" customHeight="1" x14ac:dyDescent="0.3">
      <c r="S464" s="9"/>
    </row>
    <row r="465" spans="19:19" ht="18" customHeight="1" x14ac:dyDescent="0.3">
      <c r="S465" s="9"/>
    </row>
    <row r="466" spans="19:19" ht="18" customHeight="1" x14ac:dyDescent="0.3">
      <c r="S466" s="9"/>
    </row>
    <row r="467" spans="19:19" ht="18" customHeight="1" x14ac:dyDescent="0.3">
      <c r="S467" s="9"/>
    </row>
    <row r="468" spans="19:19" ht="18" customHeight="1" x14ac:dyDescent="0.3">
      <c r="S468" s="9"/>
    </row>
    <row r="469" spans="19:19" ht="18" customHeight="1" x14ac:dyDescent="0.3">
      <c r="S469" s="9"/>
    </row>
    <row r="470" spans="19:19" ht="18" customHeight="1" x14ac:dyDescent="0.3">
      <c r="S470" s="9"/>
    </row>
    <row r="471" spans="19:19" ht="18" customHeight="1" x14ac:dyDescent="0.3">
      <c r="S471" s="9"/>
    </row>
    <row r="472" spans="19:19" ht="18" customHeight="1" x14ac:dyDescent="0.3">
      <c r="S472" s="9"/>
    </row>
    <row r="473" spans="19:19" ht="18" customHeight="1" x14ac:dyDescent="0.3">
      <c r="S473" s="9"/>
    </row>
    <row r="474" spans="19:19" ht="18" customHeight="1" x14ac:dyDescent="0.3">
      <c r="S474" s="9"/>
    </row>
    <row r="475" spans="19:19" ht="18" customHeight="1" x14ac:dyDescent="0.3">
      <c r="S475" s="9"/>
    </row>
    <row r="476" spans="19:19" ht="18" customHeight="1" x14ac:dyDescent="0.3">
      <c r="S476" s="9"/>
    </row>
    <row r="477" spans="19:19" ht="18" customHeight="1" x14ac:dyDescent="0.3">
      <c r="S477" s="9"/>
    </row>
    <row r="478" spans="19:19" ht="18" customHeight="1" x14ac:dyDescent="0.3">
      <c r="S478" s="9"/>
    </row>
    <row r="479" spans="19:19" ht="18" customHeight="1" x14ac:dyDescent="0.3">
      <c r="S479" s="9"/>
    </row>
    <row r="480" spans="19:19" ht="18" customHeight="1" x14ac:dyDescent="0.3">
      <c r="S480" s="9"/>
    </row>
    <row r="481" spans="19:19" ht="18" customHeight="1" x14ac:dyDescent="0.3">
      <c r="S481" s="9"/>
    </row>
    <row r="482" spans="19:19" ht="18" customHeight="1" x14ac:dyDescent="0.3">
      <c r="S482" s="9"/>
    </row>
    <row r="483" spans="19:19" ht="18" customHeight="1" x14ac:dyDescent="0.3">
      <c r="S483" s="9"/>
    </row>
    <row r="484" spans="19:19" ht="18" customHeight="1" x14ac:dyDescent="0.3">
      <c r="S484" s="9"/>
    </row>
    <row r="485" spans="19:19" ht="18" customHeight="1" x14ac:dyDescent="0.3">
      <c r="S485" s="9"/>
    </row>
    <row r="486" spans="19:19" ht="18" customHeight="1" x14ac:dyDescent="0.3">
      <c r="S486" s="9"/>
    </row>
    <row r="487" spans="19:19" ht="18" customHeight="1" x14ac:dyDescent="0.3">
      <c r="S487" s="9"/>
    </row>
    <row r="488" spans="19:19" ht="18" customHeight="1" x14ac:dyDescent="0.3">
      <c r="S488" s="9"/>
    </row>
    <row r="489" spans="19:19" ht="18" customHeight="1" x14ac:dyDescent="0.3">
      <c r="S489" s="9"/>
    </row>
    <row r="490" spans="19:19" ht="18" customHeight="1" x14ac:dyDescent="0.3">
      <c r="S490" s="9"/>
    </row>
    <row r="491" spans="19:19" ht="18" customHeight="1" x14ac:dyDescent="0.3">
      <c r="S491" s="9"/>
    </row>
    <row r="492" spans="19:19" ht="18" customHeight="1" x14ac:dyDescent="0.3">
      <c r="S492" s="9"/>
    </row>
    <row r="493" spans="19:19" ht="18" customHeight="1" x14ac:dyDescent="0.3">
      <c r="S493" s="9"/>
    </row>
    <row r="494" spans="19:19" ht="18" customHeight="1" x14ac:dyDescent="0.3">
      <c r="S494" s="9"/>
    </row>
    <row r="495" spans="19:19" ht="18" customHeight="1" x14ac:dyDescent="0.3">
      <c r="S495" s="9"/>
    </row>
    <row r="496" spans="19:19" ht="18" customHeight="1" x14ac:dyDescent="0.3">
      <c r="S496" s="9"/>
    </row>
    <row r="497" spans="19:19" ht="18" customHeight="1" x14ac:dyDescent="0.3">
      <c r="S497" s="9"/>
    </row>
    <row r="498" spans="19:19" ht="18" customHeight="1" x14ac:dyDescent="0.3">
      <c r="S498" s="9"/>
    </row>
    <row r="499" spans="19:19" ht="18" customHeight="1" x14ac:dyDescent="0.3">
      <c r="S499" s="9"/>
    </row>
    <row r="500" spans="19:19" ht="18" customHeight="1" x14ac:dyDescent="0.3">
      <c r="S500" s="9"/>
    </row>
    <row r="501" spans="19:19" ht="18" customHeight="1" x14ac:dyDescent="0.3">
      <c r="S501" s="9"/>
    </row>
    <row r="502" spans="19:19" ht="18" customHeight="1" x14ac:dyDescent="0.3">
      <c r="S502" s="9"/>
    </row>
  </sheetData>
  <mergeCells count="4">
    <mergeCell ref="A1:B1"/>
    <mergeCell ref="C1:F1"/>
    <mergeCell ref="G1:S1"/>
    <mergeCell ref="T1:V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8CA68-67AC-410C-BD02-AC086AB2BBE0}">
  <dimension ref="A3:D14"/>
  <sheetViews>
    <sheetView workbookViewId="0">
      <selection activeCell="D5" sqref="D5:D13"/>
    </sheetView>
  </sheetViews>
  <sheetFormatPr defaultRowHeight="14.4" x14ac:dyDescent="0.3"/>
  <cols>
    <col min="1" max="1" width="27.109375" bestFit="1" customWidth="1"/>
    <col min="2" max="2" width="15.5546875" bestFit="1" customWidth="1"/>
    <col min="3" max="4" width="12" bestFit="1" customWidth="1"/>
  </cols>
  <sheetData>
    <row r="3" spans="1:4" x14ac:dyDescent="0.3">
      <c r="A3" s="34" t="s">
        <v>821</v>
      </c>
      <c r="B3" s="34" t="s">
        <v>820</v>
      </c>
    </row>
    <row r="4" spans="1:4" x14ac:dyDescent="0.3">
      <c r="A4" s="34" t="s">
        <v>818</v>
      </c>
      <c r="B4" t="s">
        <v>404</v>
      </c>
      <c r="C4" t="s">
        <v>131</v>
      </c>
      <c r="D4" t="s">
        <v>819</v>
      </c>
    </row>
    <row r="5" spans="1:4" x14ac:dyDescent="0.3">
      <c r="A5" s="35" t="s">
        <v>140</v>
      </c>
      <c r="B5" s="36">
        <v>4.6990374877166452E-2</v>
      </c>
      <c r="C5" s="36">
        <v>3.2980858733585902E-2</v>
      </c>
      <c r="D5" s="36">
        <v>7.9971233610752354E-2</v>
      </c>
    </row>
    <row r="6" spans="1:4" x14ac:dyDescent="0.3">
      <c r="A6" s="35" t="s">
        <v>165</v>
      </c>
      <c r="B6" s="36"/>
      <c r="C6" s="36">
        <v>9.8987562146461757E-3</v>
      </c>
      <c r="D6" s="36">
        <v>9.8987562146461757E-3</v>
      </c>
    </row>
    <row r="7" spans="1:4" x14ac:dyDescent="0.3">
      <c r="A7" s="35" t="s">
        <v>722</v>
      </c>
      <c r="B7" s="36"/>
      <c r="C7" s="36">
        <v>1.4894486876751272E-2</v>
      </c>
      <c r="D7" s="36">
        <v>1.4894486876751272E-2</v>
      </c>
    </row>
    <row r="8" spans="1:4" x14ac:dyDescent="0.3">
      <c r="A8" s="35" t="s">
        <v>269</v>
      </c>
      <c r="B8" s="36"/>
      <c r="C8" s="36">
        <v>0.15314577043401487</v>
      </c>
      <c r="D8" s="36">
        <v>0.15314577043401487</v>
      </c>
    </row>
    <row r="9" spans="1:4" x14ac:dyDescent="0.3">
      <c r="A9" s="35" t="s">
        <v>449</v>
      </c>
      <c r="B9" s="36"/>
      <c r="C9" s="36">
        <v>2.0348595581699104E-3</v>
      </c>
      <c r="D9" s="36">
        <v>2.0348595581699104E-3</v>
      </c>
    </row>
    <row r="10" spans="1:4" x14ac:dyDescent="0.3">
      <c r="A10" s="35" t="s">
        <v>150</v>
      </c>
      <c r="B10" s="36"/>
      <c r="C10" s="36">
        <v>0.59907316122445264</v>
      </c>
      <c r="D10" s="36">
        <v>0.59907316122445264</v>
      </c>
    </row>
    <row r="11" spans="1:4" x14ac:dyDescent="0.3">
      <c r="A11" s="35" t="s">
        <v>231</v>
      </c>
      <c r="B11" s="36"/>
      <c r="C11" s="36">
        <v>3.8948116359266385E-2</v>
      </c>
      <c r="D11" s="36">
        <v>3.8948116359266385E-2</v>
      </c>
    </row>
    <row r="12" spans="1:4" x14ac:dyDescent="0.3">
      <c r="A12" s="35" t="s">
        <v>546</v>
      </c>
      <c r="B12" s="36"/>
      <c r="C12" s="36">
        <v>7.4156770224712296E-3</v>
      </c>
      <c r="D12" s="36">
        <v>7.4156770224712296E-3</v>
      </c>
    </row>
    <row r="13" spans="1:4" x14ac:dyDescent="0.3">
      <c r="A13" s="35" t="s">
        <v>475</v>
      </c>
      <c r="B13" s="36"/>
      <c r="C13" s="37">
        <v>9.4617938699474741E-2</v>
      </c>
      <c r="D13" s="37">
        <v>9.4617938699474741E-2</v>
      </c>
    </row>
    <row r="14" spans="1:4" x14ac:dyDescent="0.3">
      <c r="A14" s="35" t="s">
        <v>819</v>
      </c>
      <c r="B14" s="36">
        <v>4.6990374877166452E-2</v>
      </c>
      <c r="C14" s="36">
        <v>0.95300962512283316</v>
      </c>
      <c r="D14" s="36">
        <v>0.99999999999999967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129A5-A791-453C-A6C7-73F296371DB3}">
  <dimension ref="A1:CP113"/>
  <sheetViews>
    <sheetView topLeftCell="BN1" workbookViewId="0">
      <selection activeCell="CC6" sqref="CC6"/>
    </sheetView>
  </sheetViews>
  <sheetFormatPr defaultRowHeight="14.4" x14ac:dyDescent="0.3"/>
  <cols>
    <col min="1" max="2" width="10.109375" bestFit="1" customWidth="1"/>
    <col min="3" max="3" width="18.21875" bestFit="1" customWidth="1"/>
    <col min="5" max="5" width="12" bestFit="1" customWidth="1"/>
    <col min="81" max="81" width="27.109375" bestFit="1" customWidth="1"/>
  </cols>
  <sheetData>
    <row r="1" spans="1:94" x14ac:dyDescent="0.3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49</v>
      </c>
      <c r="N1" t="s">
        <v>50</v>
      </c>
      <c r="O1" t="s">
        <v>51</v>
      </c>
      <c r="P1" t="s">
        <v>52</v>
      </c>
      <c r="Q1" t="s">
        <v>53</v>
      </c>
      <c r="R1" t="s">
        <v>54</v>
      </c>
      <c r="S1" t="s">
        <v>55</v>
      </c>
      <c r="T1" t="s">
        <v>56</v>
      </c>
      <c r="U1" t="s">
        <v>57</v>
      </c>
      <c r="V1" t="s">
        <v>58</v>
      </c>
      <c r="W1" t="s">
        <v>817</v>
      </c>
      <c r="X1" t="s">
        <v>59</v>
      </c>
      <c r="Y1" t="s">
        <v>60</v>
      </c>
      <c r="Z1" t="s">
        <v>61</v>
      </c>
      <c r="AA1" t="s">
        <v>62</v>
      </c>
      <c r="AB1" t="s">
        <v>63</v>
      </c>
      <c r="AC1" t="s">
        <v>64</v>
      </c>
      <c r="AD1" t="s">
        <v>65</v>
      </c>
      <c r="AE1" t="s">
        <v>66</v>
      </c>
      <c r="AF1" t="s">
        <v>67</v>
      </c>
      <c r="AG1" t="s">
        <v>68</v>
      </c>
      <c r="AH1" t="s">
        <v>69</v>
      </c>
      <c r="AI1" t="s">
        <v>70</v>
      </c>
      <c r="AJ1" t="s">
        <v>71</v>
      </c>
      <c r="AK1" t="s">
        <v>72</v>
      </c>
      <c r="AL1" t="s">
        <v>73</v>
      </c>
      <c r="AM1" t="s">
        <v>74</v>
      </c>
      <c r="AN1" t="s">
        <v>75</v>
      </c>
      <c r="AO1" t="s">
        <v>76</v>
      </c>
      <c r="AP1" t="s">
        <v>77</v>
      </c>
      <c r="AQ1" t="s">
        <v>78</v>
      </c>
      <c r="AR1" t="s">
        <v>79</v>
      </c>
      <c r="AS1" t="s">
        <v>80</v>
      </c>
      <c r="AT1" t="s">
        <v>81</v>
      </c>
      <c r="AU1" t="s">
        <v>82</v>
      </c>
      <c r="AV1" t="s">
        <v>83</v>
      </c>
      <c r="AW1" t="s">
        <v>84</v>
      </c>
      <c r="AX1" t="s">
        <v>85</v>
      </c>
      <c r="AY1" t="s">
        <v>86</v>
      </c>
      <c r="AZ1" t="s">
        <v>87</v>
      </c>
      <c r="BA1" t="s">
        <v>88</v>
      </c>
      <c r="BB1" t="s">
        <v>89</v>
      </c>
      <c r="BC1" t="s">
        <v>90</v>
      </c>
      <c r="BD1" t="s">
        <v>91</v>
      </c>
      <c r="BE1" t="s">
        <v>92</v>
      </c>
      <c r="BF1" t="s">
        <v>93</v>
      </c>
      <c r="BG1" t="s">
        <v>94</v>
      </c>
      <c r="BH1" t="s">
        <v>95</v>
      </c>
      <c r="BI1" t="s">
        <v>96</v>
      </c>
      <c r="BJ1" t="s">
        <v>97</v>
      </c>
      <c r="BK1" t="s">
        <v>98</v>
      </c>
      <c r="BL1" t="s">
        <v>99</v>
      </c>
      <c r="BM1" t="s">
        <v>100</v>
      </c>
      <c r="BN1" t="s">
        <v>101</v>
      </c>
      <c r="BO1" t="s">
        <v>102</v>
      </c>
      <c r="BP1" t="s">
        <v>103</v>
      </c>
      <c r="BQ1" t="s">
        <v>104</v>
      </c>
      <c r="BR1" t="s">
        <v>105</v>
      </c>
      <c r="BS1" t="s">
        <v>106</v>
      </c>
      <c r="BT1" t="s">
        <v>107</v>
      </c>
      <c r="BU1" t="s">
        <v>108</v>
      </c>
      <c r="BV1" t="s">
        <v>109</v>
      </c>
      <c r="BW1" t="s">
        <v>110</v>
      </c>
      <c r="BX1" t="s">
        <v>111</v>
      </c>
      <c r="BY1" t="s">
        <v>112</v>
      </c>
      <c r="BZ1" t="s">
        <v>113</v>
      </c>
      <c r="CA1" t="s">
        <v>114</v>
      </c>
      <c r="CB1" t="s">
        <v>115</v>
      </c>
      <c r="CC1" t="s">
        <v>116</v>
      </c>
      <c r="CD1" t="s">
        <v>117</v>
      </c>
      <c r="CE1" t="s">
        <v>118</v>
      </c>
      <c r="CF1" t="s">
        <v>119</v>
      </c>
      <c r="CG1" t="s">
        <v>120</v>
      </c>
      <c r="CH1" t="s">
        <v>121</v>
      </c>
      <c r="CI1" t="s">
        <v>122</v>
      </c>
      <c r="CJ1" t="s">
        <v>123</v>
      </c>
      <c r="CK1" t="s">
        <v>124</v>
      </c>
      <c r="CL1" t="s">
        <v>125</v>
      </c>
      <c r="CM1" t="s">
        <v>126</v>
      </c>
      <c r="CN1" t="s">
        <v>127</v>
      </c>
      <c r="CO1" t="s">
        <v>128</v>
      </c>
      <c r="CP1" t="s">
        <v>129</v>
      </c>
    </row>
    <row r="2" spans="1:94" x14ac:dyDescent="0.3">
      <c r="A2" s="33">
        <v>46203</v>
      </c>
      <c r="B2" s="33">
        <v>46300</v>
      </c>
      <c r="C2" s="33">
        <v>46300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  <c r="L2" t="s">
        <v>9</v>
      </c>
      <c r="M2" t="s">
        <v>138</v>
      </c>
      <c r="N2" t="s">
        <v>9</v>
      </c>
      <c r="O2" t="s">
        <v>9</v>
      </c>
      <c r="P2">
        <v>26000000</v>
      </c>
      <c r="Q2">
        <v>100.10131</v>
      </c>
      <c r="R2">
        <v>1.1395</v>
      </c>
      <c r="S2">
        <v>101.24081</v>
      </c>
      <c r="T2">
        <v>25454684.390000001</v>
      </c>
      <c r="U2">
        <v>289762.57</v>
      </c>
      <c r="V2">
        <v>25744446.960000001</v>
      </c>
      <c r="W2">
        <f>V2/SUM($V$2:$V$113)</f>
        <v>8.6234280922773514E-3</v>
      </c>
      <c r="X2">
        <v>4.7699999999999996</v>
      </c>
      <c r="Y2">
        <v>303239.90000000002</v>
      </c>
      <c r="Z2">
        <v>0.25829999999999997</v>
      </c>
      <c r="AA2">
        <v>0.25829999999999997</v>
      </c>
      <c r="AB2">
        <v>0.12597</v>
      </c>
      <c r="AC2">
        <v>1.111E-2</v>
      </c>
      <c r="AD2">
        <v>0.12454999999999999</v>
      </c>
      <c r="AE2">
        <v>1.064E-2</v>
      </c>
      <c r="AF2">
        <v>0.25729999999999997</v>
      </c>
      <c r="AG2">
        <v>0.25540000000000002</v>
      </c>
      <c r="AH2">
        <v>0.37124000000000001</v>
      </c>
      <c r="AI2">
        <v>4.2030099999999999</v>
      </c>
      <c r="AJ2">
        <v>4.7651700000000003</v>
      </c>
      <c r="AK2">
        <v>4.4502600000000001</v>
      </c>
      <c r="AL2">
        <v>4.4502600000000001</v>
      </c>
      <c r="AM2">
        <v>4.5549999999999997</v>
      </c>
      <c r="AN2">
        <v>4.4502600000000001</v>
      </c>
      <c r="AO2">
        <v>-0.2586</v>
      </c>
      <c r="AP2">
        <v>3.8672</v>
      </c>
      <c r="AQ2">
        <v>-65757.179999999993</v>
      </c>
      <c r="AR2">
        <v>-6078.13</v>
      </c>
      <c r="AS2">
        <v>-65757.179999999993</v>
      </c>
      <c r="AT2">
        <v>4.29</v>
      </c>
      <c r="AU2">
        <v>0.05</v>
      </c>
      <c r="AV2">
        <v>2.2759999999999999E-2</v>
      </c>
      <c r="AW2">
        <v>0.14354</v>
      </c>
      <c r="AX2">
        <v>6.9999999999999999E-4</v>
      </c>
      <c r="AY2" t="s">
        <v>139</v>
      </c>
      <c r="AZ2">
        <v>0</v>
      </c>
      <c r="BA2">
        <v>7010</v>
      </c>
      <c r="BB2">
        <v>267205</v>
      </c>
      <c r="BC2" t="s">
        <v>132</v>
      </c>
      <c r="BD2">
        <v>51623759</v>
      </c>
      <c r="BE2" t="s">
        <v>134</v>
      </c>
      <c r="BF2" t="s">
        <v>133</v>
      </c>
      <c r="BG2" t="s">
        <v>135</v>
      </c>
      <c r="BH2" t="s">
        <v>139</v>
      </c>
      <c r="BI2" t="s">
        <v>140</v>
      </c>
      <c r="BK2">
        <v>10008</v>
      </c>
      <c r="BL2" t="s">
        <v>141</v>
      </c>
      <c r="BM2">
        <v>20054</v>
      </c>
      <c r="BN2" t="s">
        <v>142</v>
      </c>
      <c r="BO2">
        <v>160</v>
      </c>
      <c r="BP2" t="s">
        <v>143</v>
      </c>
      <c r="BQ2" t="s">
        <v>144</v>
      </c>
      <c r="BR2" t="s">
        <v>145</v>
      </c>
      <c r="BS2" t="s">
        <v>146</v>
      </c>
      <c r="BT2">
        <v>750000000</v>
      </c>
      <c r="BU2">
        <v>1150000000</v>
      </c>
      <c r="BW2" t="s">
        <v>132</v>
      </c>
      <c r="BX2" t="s">
        <v>147</v>
      </c>
      <c r="BY2" t="s">
        <v>140</v>
      </c>
      <c r="BZ2">
        <v>28</v>
      </c>
      <c r="CA2" t="s">
        <v>148</v>
      </c>
      <c r="CB2" t="s">
        <v>149</v>
      </c>
      <c r="CC2" t="s">
        <v>150</v>
      </c>
      <c r="CD2" t="s">
        <v>151</v>
      </c>
      <c r="CE2">
        <v>0</v>
      </c>
      <c r="CF2">
        <v>20</v>
      </c>
      <c r="CG2" t="s">
        <v>138</v>
      </c>
      <c r="CH2" t="s">
        <v>152</v>
      </c>
      <c r="CI2" t="s">
        <v>148</v>
      </c>
      <c r="CJ2" t="s">
        <v>140</v>
      </c>
      <c r="CK2" t="s">
        <v>140</v>
      </c>
      <c r="CL2">
        <v>7800000000</v>
      </c>
      <c r="CM2" t="s">
        <v>153</v>
      </c>
      <c r="CN2" t="s">
        <v>154</v>
      </c>
      <c r="CO2" t="s">
        <v>155</v>
      </c>
      <c r="CP2" t="s">
        <v>156</v>
      </c>
    </row>
    <row r="3" spans="1:94" x14ac:dyDescent="0.3">
      <c r="A3" s="33">
        <v>46203</v>
      </c>
      <c r="B3" s="33">
        <v>46342</v>
      </c>
      <c r="C3" s="33">
        <v>46342</v>
      </c>
      <c r="D3" t="s">
        <v>130</v>
      </c>
      <c r="E3" t="s">
        <v>131</v>
      </c>
      <c r="F3" t="s">
        <v>157</v>
      </c>
      <c r="G3" t="s">
        <v>158</v>
      </c>
      <c r="H3" t="s">
        <v>159</v>
      </c>
      <c r="I3" t="s">
        <v>135</v>
      </c>
      <c r="J3" t="s">
        <v>136</v>
      </c>
      <c r="K3" t="s">
        <v>137</v>
      </c>
      <c r="L3" t="s">
        <v>8</v>
      </c>
      <c r="M3" t="s">
        <v>138</v>
      </c>
      <c r="N3" t="s">
        <v>160</v>
      </c>
      <c r="O3" t="s">
        <v>8</v>
      </c>
      <c r="P3">
        <v>30000000</v>
      </c>
      <c r="Q3">
        <v>100.1133</v>
      </c>
      <c r="R3">
        <v>0.60499999999999998</v>
      </c>
      <c r="S3">
        <v>100.7183</v>
      </c>
      <c r="T3">
        <v>29374307.670000002</v>
      </c>
      <c r="U3">
        <v>177513.44</v>
      </c>
      <c r="V3">
        <v>29551821.109999999</v>
      </c>
      <c r="W3">
        <f t="shared" ref="W3:W66" si="0">V3/SUM($V$2:$V$113)</f>
        <v>9.8987562146461757E-3</v>
      </c>
      <c r="X3">
        <v>4.84</v>
      </c>
      <c r="Y3">
        <v>358971.62</v>
      </c>
      <c r="Z3">
        <v>0.37219999999999998</v>
      </c>
      <c r="AA3">
        <v>0.37219999999999998</v>
      </c>
      <c r="AB3">
        <v>0.24193000000000001</v>
      </c>
      <c r="AC3">
        <v>0.125</v>
      </c>
      <c r="AD3">
        <v>0.23919000000000001</v>
      </c>
      <c r="AE3">
        <v>0.11949</v>
      </c>
      <c r="AF3">
        <v>0.37230000000000002</v>
      </c>
      <c r="AG3">
        <v>0.36919999999999997</v>
      </c>
      <c r="AH3">
        <v>0.48588999999999999</v>
      </c>
      <c r="AI3">
        <v>2.46027</v>
      </c>
      <c r="AJ3">
        <v>4.8345200000000004</v>
      </c>
      <c r="AK3">
        <v>4.6084899999999998</v>
      </c>
      <c r="AL3">
        <v>4.6084899999999998</v>
      </c>
      <c r="AM3">
        <v>4.5759999999999996</v>
      </c>
      <c r="AN3">
        <v>4.6084899999999998</v>
      </c>
      <c r="AO3">
        <v>-0.37190000000000001</v>
      </c>
      <c r="AP3">
        <v>2.6890999999999998</v>
      </c>
      <c r="AQ3">
        <v>-109116.08</v>
      </c>
      <c r="AR3">
        <v>-41031.97</v>
      </c>
      <c r="AS3">
        <v>-109116.08</v>
      </c>
      <c r="AT3">
        <v>4.3899999999999997</v>
      </c>
      <c r="AU3">
        <v>0.1</v>
      </c>
      <c r="AV3">
        <v>7.0180000000000006E-2</v>
      </c>
      <c r="AW3">
        <v>0.24435000000000001</v>
      </c>
      <c r="AX3">
        <v>1.4E-3</v>
      </c>
      <c r="AY3" t="s">
        <v>139</v>
      </c>
      <c r="AZ3">
        <v>0</v>
      </c>
      <c r="BA3">
        <v>7010</v>
      </c>
      <c r="BB3">
        <v>272299</v>
      </c>
      <c r="BC3" t="s">
        <v>157</v>
      </c>
      <c r="BD3">
        <v>215317</v>
      </c>
      <c r="BE3" t="s">
        <v>159</v>
      </c>
      <c r="BF3" t="s">
        <v>158</v>
      </c>
      <c r="BG3" t="s">
        <v>135</v>
      </c>
      <c r="BH3" t="s">
        <v>139</v>
      </c>
      <c r="BI3" t="s">
        <v>140</v>
      </c>
      <c r="BK3">
        <v>10008</v>
      </c>
      <c r="BL3" t="s">
        <v>141</v>
      </c>
      <c r="BM3">
        <v>20051</v>
      </c>
      <c r="BN3" t="s">
        <v>161</v>
      </c>
      <c r="BO3">
        <v>676</v>
      </c>
      <c r="BP3" t="s">
        <v>162</v>
      </c>
      <c r="BQ3" t="s">
        <v>144</v>
      </c>
      <c r="BR3" t="s">
        <v>145</v>
      </c>
      <c r="BS3" t="s">
        <v>146</v>
      </c>
      <c r="BT3">
        <v>300000000</v>
      </c>
      <c r="BU3">
        <v>3395000000</v>
      </c>
      <c r="BW3" t="s">
        <v>157</v>
      </c>
      <c r="BX3" t="s">
        <v>163</v>
      </c>
      <c r="BY3" t="s">
        <v>140</v>
      </c>
      <c r="BZ3">
        <v>100</v>
      </c>
      <c r="CA3" t="s">
        <v>148</v>
      </c>
      <c r="CB3" t="s">
        <v>164</v>
      </c>
      <c r="CC3" t="s">
        <v>165</v>
      </c>
      <c r="CD3" t="s">
        <v>151</v>
      </c>
      <c r="CE3">
        <v>0</v>
      </c>
      <c r="CF3">
        <v>10</v>
      </c>
      <c r="CG3" t="s">
        <v>138</v>
      </c>
      <c r="CH3" t="s">
        <v>152</v>
      </c>
      <c r="CI3" t="s">
        <v>148</v>
      </c>
      <c r="CJ3" t="s">
        <v>140</v>
      </c>
      <c r="CK3" t="s">
        <v>140</v>
      </c>
      <c r="CL3">
        <v>7167000000</v>
      </c>
      <c r="CM3" t="s">
        <v>166</v>
      </c>
      <c r="CN3" t="s">
        <v>154</v>
      </c>
      <c r="CO3" t="s">
        <v>167</v>
      </c>
      <c r="CP3" t="s">
        <v>168</v>
      </c>
    </row>
    <row r="4" spans="1:94" x14ac:dyDescent="0.3">
      <c r="A4" s="33">
        <v>46203</v>
      </c>
      <c r="B4" s="33">
        <v>46911</v>
      </c>
      <c r="C4" s="33">
        <v>46911</v>
      </c>
      <c r="D4" t="s">
        <v>130</v>
      </c>
      <c r="E4" t="s">
        <v>131</v>
      </c>
      <c r="F4" t="s">
        <v>169</v>
      </c>
      <c r="G4" t="s">
        <v>170</v>
      </c>
      <c r="H4" t="s">
        <v>171</v>
      </c>
      <c r="I4" t="s">
        <v>135</v>
      </c>
      <c r="J4" t="s">
        <v>136</v>
      </c>
      <c r="K4" t="s">
        <v>137</v>
      </c>
      <c r="L4" t="s">
        <v>10</v>
      </c>
      <c r="M4" t="s">
        <v>138</v>
      </c>
      <c r="N4" t="s">
        <v>10</v>
      </c>
      <c r="O4" t="s">
        <v>18</v>
      </c>
      <c r="P4">
        <v>30000000</v>
      </c>
      <c r="Q4">
        <v>100.64967</v>
      </c>
      <c r="R4">
        <v>0.34866999999999998</v>
      </c>
      <c r="S4">
        <v>100.99834</v>
      </c>
      <c r="T4">
        <v>29531684.34</v>
      </c>
      <c r="U4">
        <v>102302.51</v>
      </c>
      <c r="V4">
        <v>29633986.850000001</v>
      </c>
      <c r="W4">
        <f t="shared" si="0"/>
        <v>9.926278668386964E-3</v>
      </c>
      <c r="X4">
        <v>5.23</v>
      </c>
      <c r="Y4">
        <v>387897.02</v>
      </c>
      <c r="Z4">
        <v>1.9306000000000001</v>
      </c>
      <c r="AA4">
        <v>1.9306000000000001</v>
      </c>
      <c r="AB4">
        <v>5.3780000000000001E-2</v>
      </c>
      <c r="AC4">
        <v>0.18056</v>
      </c>
      <c r="AD4">
        <v>5.3129999999999997E-2</v>
      </c>
      <c r="AE4">
        <v>0.17208000000000001</v>
      </c>
      <c r="AF4">
        <v>1.8443000000000001</v>
      </c>
      <c r="AG4">
        <v>1.8419000000000001</v>
      </c>
      <c r="AH4">
        <v>1.93899</v>
      </c>
      <c r="AI4">
        <v>33.318359999999998</v>
      </c>
      <c r="AJ4">
        <v>5.1962400000000004</v>
      </c>
      <c r="AK4">
        <v>4.9265499999999998</v>
      </c>
      <c r="AL4">
        <v>4.9265499999999998</v>
      </c>
      <c r="AM4">
        <v>4.8869999999999996</v>
      </c>
      <c r="AN4">
        <v>4.9265499999999998</v>
      </c>
      <c r="AO4">
        <v>-1.8604000000000001</v>
      </c>
      <c r="AP4">
        <v>0.53759999999999997</v>
      </c>
      <c r="AQ4">
        <v>-545818.02</v>
      </c>
      <c r="AR4">
        <v>-78895.039999999994</v>
      </c>
      <c r="AS4">
        <v>-545818.02</v>
      </c>
      <c r="AT4">
        <v>4.62</v>
      </c>
      <c r="AU4">
        <v>0.31</v>
      </c>
      <c r="AV4">
        <v>0.58965000000000001</v>
      </c>
      <c r="AW4">
        <v>0.62600999999999996</v>
      </c>
      <c r="AX4">
        <v>3.5000000000000003E-2</v>
      </c>
      <c r="AY4" t="s">
        <v>139</v>
      </c>
      <c r="AZ4">
        <v>0</v>
      </c>
      <c r="BA4">
        <v>7010</v>
      </c>
      <c r="BB4">
        <v>256090</v>
      </c>
      <c r="BC4" t="s">
        <v>169</v>
      </c>
      <c r="BD4">
        <v>118987</v>
      </c>
      <c r="BE4" t="s">
        <v>171</v>
      </c>
      <c r="BF4" t="s">
        <v>170</v>
      </c>
      <c r="BG4" t="s">
        <v>135</v>
      </c>
      <c r="BH4" t="s">
        <v>139</v>
      </c>
      <c r="BI4" t="s">
        <v>140</v>
      </c>
      <c r="BK4">
        <v>10005</v>
      </c>
      <c r="BL4" t="s">
        <v>172</v>
      </c>
      <c r="BM4">
        <v>20040</v>
      </c>
      <c r="BN4" t="s">
        <v>173</v>
      </c>
      <c r="BO4">
        <v>110</v>
      </c>
      <c r="BP4" t="s">
        <v>174</v>
      </c>
      <c r="BQ4" t="s">
        <v>144</v>
      </c>
      <c r="BR4" t="s">
        <v>145</v>
      </c>
      <c r="BS4" t="s">
        <v>146</v>
      </c>
      <c r="BT4">
        <v>1500000000</v>
      </c>
      <c r="BU4">
        <v>7750000000</v>
      </c>
      <c r="BW4" t="s">
        <v>169</v>
      </c>
      <c r="BX4" t="s">
        <v>147</v>
      </c>
      <c r="BY4" t="s">
        <v>140</v>
      </c>
      <c r="BZ4">
        <v>43</v>
      </c>
      <c r="CA4" t="s">
        <v>148</v>
      </c>
      <c r="CB4" t="s">
        <v>149</v>
      </c>
      <c r="CC4" t="s">
        <v>150</v>
      </c>
      <c r="CD4" t="s">
        <v>151</v>
      </c>
      <c r="CE4">
        <v>0</v>
      </c>
      <c r="CF4">
        <v>50</v>
      </c>
      <c r="CG4" t="s">
        <v>138</v>
      </c>
      <c r="CH4" t="s">
        <v>152</v>
      </c>
      <c r="CI4" t="s">
        <v>148</v>
      </c>
      <c r="CJ4" t="s">
        <v>140</v>
      </c>
      <c r="CK4" t="s">
        <v>140</v>
      </c>
      <c r="CL4">
        <v>14200000000</v>
      </c>
      <c r="CM4" t="s">
        <v>175</v>
      </c>
      <c r="CN4" t="s">
        <v>154</v>
      </c>
      <c r="CO4" t="s">
        <v>176</v>
      </c>
      <c r="CP4" t="s">
        <v>177</v>
      </c>
    </row>
    <row r="5" spans="1:94" x14ac:dyDescent="0.3">
      <c r="A5" s="33">
        <v>46203</v>
      </c>
      <c r="B5" s="33">
        <v>46620</v>
      </c>
      <c r="C5" s="33">
        <v>46620</v>
      </c>
      <c r="D5" t="s">
        <v>130</v>
      </c>
      <c r="E5" t="s">
        <v>131</v>
      </c>
      <c r="F5" t="s">
        <v>178</v>
      </c>
      <c r="G5" t="s">
        <v>179</v>
      </c>
      <c r="H5" t="s">
        <v>180</v>
      </c>
      <c r="I5" t="s">
        <v>181</v>
      </c>
      <c r="J5" t="s">
        <v>136</v>
      </c>
      <c r="K5" t="s">
        <v>182</v>
      </c>
      <c r="L5" t="s">
        <v>11</v>
      </c>
      <c r="M5" t="s">
        <v>138</v>
      </c>
      <c r="N5" t="s">
        <v>11</v>
      </c>
      <c r="O5" t="s">
        <v>11</v>
      </c>
      <c r="P5">
        <v>2000000</v>
      </c>
      <c r="Q5">
        <v>98.257999999999996</v>
      </c>
      <c r="R5">
        <v>1.0364800000000001</v>
      </c>
      <c r="S5">
        <v>99.294479999999993</v>
      </c>
      <c r="T5">
        <v>21744552.390000001</v>
      </c>
      <c r="U5">
        <v>229373.51</v>
      </c>
      <c r="V5">
        <v>21973925.899999999</v>
      </c>
      <c r="W5">
        <f t="shared" si="0"/>
        <v>7.3604443784750419E-3</v>
      </c>
      <c r="X5">
        <v>1.2010000000000001</v>
      </c>
      <c r="Y5">
        <v>265782</v>
      </c>
      <c r="Z5">
        <v>1.137</v>
      </c>
      <c r="AA5">
        <v>1.137</v>
      </c>
      <c r="AB5">
        <v>0</v>
      </c>
      <c r="AC5">
        <v>1.1249</v>
      </c>
      <c r="AD5">
        <v>0</v>
      </c>
      <c r="AE5">
        <v>1.0945100000000001</v>
      </c>
      <c r="AF5">
        <v>1.1303000000000001</v>
      </c>
      <c r="AG5">
        <v>1.0945</v>
      </c>
      <c r="AH5">
        <v>0</v>
      </c>
      <c r="AI5">
        <v>0</v>
      </c>
      <c r="AJ5">
        <v>1.2222900000000001</v>
      </c>
      <c r="AK5">
        <v>2.77684</v>
      </c>
      <c r="AL5">
        <v>2.77684</v>
      </c>
      <c r="AM5">
        <v>0</v>
      </c>
      <c r="AN5">
        <v>2.77684</v>
      </c>
      <c r="AO5">
        <v>-1.0755999999999999</v>
      </c>
      <c r="AP5">
        <v>0.91139999999999999</v>
      </c>
      <c r="AQ5">
        <v>-240514.01</v>
      </c>
      <c r="AR5">
        <v>-248381.46</v>
      </c>
      <c r="AS5">
        <v>-240514.01</v>
      </c>
      <c r="AV5">
        <v>0.31945000000000001</v>
      </c>
      <c r="AW5">
        <v>0.32650000000000001</v>
      </c>
      <c r="AX5">
        <v>2.2700000000000001E-2</v>
      </c>
      <c r="AY5" t="s">
        <v>139</v>
      </c>
      <c r="AZ5">
        <v>0</v>
      </c>
      <c r="BA5">
        <v>7010</v>
      </c>
      <c r="BB5">
        <v>224394</v>
      </c>
      <c r="BC5" t="s">
        <v>178</v>
      </c>
      <c r="BD5">
        <v>9455620</v>
      </c>
      <c r="BE5" t="s">
        <v>180</v>
      </c>
      <c r="BF5" t="s">
        <v>179</v>
      </c>
      <c r="BG5" t="s">
        <v>181</v>
      </c>
      <c r="BH5" t="s">
        <v>139</v>
      </c>
      <c r="BI5" t="s">
        <v>140</v>
      </c>
      <c r="BK5">
        <v>10003</v>
      </c>
      <c r="BL5" t="s">
        <v>183</v>
      </c>
      <c r="BM5">
        <v>20017</v>
      </c>
      <c r="BN5" t="s">
        <v>184</v>
      </c>
      <c r="BO5">
        <v>300</v>
      </c>
      <c r="BP5" t="s">
        <v>185</v>
      </c>
      <c r="BQ5" t="s">
        <v>186</v>
      </c>
      <c r="BR5" t="s">
        <v>187</v>
      </c>
      <c r="BS5" t="s">
        <v>146</v>
      </c>
      <c r="BT5">
        <v>1250000000</v>
      </c>
      <c r="BU5">
        <v>3900000000</v>
      </c>
      <c r="BW5" t="s">
        <v>178</v>
      </c>
      <c r="BX5" t="s">
        <v>188</v>
      </c>
      <c r="BY5" t="s">
        <v>140</v>
      </c>
      <c r="BZ5">
        <v>18</v>
      </c>
      <c r="CA5" t="s">
        <v>140</v>
      </c>
      <c r="CB5" t="s">
        <v>149</v>
      </c>
      <c r="CC5" t="s">
        <v>150</v>
      </c>
      <c r="CD5" t="s">
        <v>151</v>
      </c>
      <c r="CE5">
        <v>0</v>
      </c>
      <c r="CF5">
        <v>100</v>
      </c>
      <c r="CG5" t="s">
        <v>138</v>
      </c>
      <c r="CH5" t="s">
        <v>189</v>
      </c>
      <c r="CI5" t="s">
        <v>190</v>
      </c>
      <c r="CJ5" t="s">
        <v>191</v>
      </c>
      <c r="CK5" t="s">
        <v>140</v>
      </c>
      <c r="CL5">
        <v>0</v>
      </c>
      <c r="CM5" t="s">
        <v>192</v>
      </c>
      <c r="CN5" t="s">
        <v>154</v>
      </c>
      <c r="CO5" t="s">
        <v>193</v>
      </c>
      <c r="CP5" t="s">
        <v>194</v>
      </c>
    </row>
    <row r="6" spans="1:94" x14ac:dyDescent="0.3">
      <c r="A6" s="33">
        <v>46203</v>
      </c>
      <c r="B6" s="33">
        <v>47289</v>
      </c>
      <c r="C6" s="33">
        <v>47289</v>
      </c>
      <c r="D6" t="s">
        <v>130</v>
      </c>
      <c r="E6" t="s">
        <v>131</v>
      </c>
      <c r="F6" t="s">
        <v>195</v>
      </c>
      <c r="G6" t="s">
        <v>196</v>
      </c>
      <c r="H6" t="s">
        <v>197</v>
      </c>
      <c r="I6" t="s">
        <v>135</v>
      </c>
      <c r="J6" t="s">
        <v>136</v>
      </c>
      <c r="K6" t="s">
        <v>137</v>
      </c>
      <c r="L6" t="s">
        <v>11</v>
      </c>
      <c r="M6" t="s">
        <v>138</v>
      </c>
      <c r="N6" t="s">
        <v>11</v>
      </c>
      <c r="O6" t="s">
        <v>11</v>
      </c>
      <c r="P6">
        <v>20000000</v>
      </c>
      <c r="Q6">
        <v>100.94678</v>
      </c>
      <c r="R6">
        <v>0.15332999999999999</v>
      </c>
      <c r="S6">
        <v>101.10011</v>
      </c>
      <c r="T6">
        <v>19745906.379999999</v>
      </c>
      <c r="U6">
        <v>29993.09</v>
      </c>
      <c r="V6">
        <v>19775899.469999999</v>
      </c>
      <c r="W6">
        <f t="shared" si="0"/>
        <v>6.6241876279035349E-3</v>
      </c>
      <c r="X6">
        <v>5.52</v>
      </c>
      <c r="Y6">
        <v>272937.09999999998</v>
      </c>
      <c r="Z6">
        <v>2.9666999999999999</v>
      </c>
      <c r="AA6">
        <v>2.9666999999999999</v>
      </c>
      <c r="AB6">
        <v>0.10014000000000001</v>
      </c>
      <c r="AC6">
        <v>0.21944</v>
      </c>
      <c r="AD6">
        <v>9.8849999999999993E-2</v>
      </c>
      <c r="AE6">
        <v>0.20855000000000001</v>
      </c>
      <c r="AF6">
        <v>2.7519999999999998</v>
      </c>
      <c r="AG6">
        <v>2.7509999999999999</v>
      </c>
      <c r="AH6">
        <v>2.8311600000000001</v>
      </c>
      <c r="AI6">
        <v>66.744110000000006</v>
      </c>
      <c r="AJ6">
        <v>5.4682300000000001</v>
      </c>
      <c r="AK6">
        <v>5.22159</v>
      </c>
      <c r="AL6">
        <v>5.22159</v>
      </c>
      <c r="AM6">
        <v>5.2210000000000001</v>
      </c>
      <c r="AN6">
        <v>5.22159</v>
      </c>
      <c r="AO6">
        <v>-2.7816000000000001</v>
      </c>
      <c r="AP6">
        <v>0.35959999999999998</v>
      </c>
      <c r="AQ6">
        <v>-544027.59</v>
      </c>
      <c r="AR6">
        <v>-69209.990000000005</v>
      </c>
      <c r="AS6">
        <v>-544027.59</v>
      </c>
      <c r="AT6">
        <v>4.47</v>
      </c>
      <c r="AU6">
        <v>0.65</v>
      </c>
      <c r="AV6">
        <v>0.94823000000000002</v>
      </c>
      <c r="AW6">
        <v>1.05871</v>
      </c>
      <c r="AX6">
        <v>7.9399999999999998E-2</v>
      </c>
      <c r="AY6" t="s">
        <v>139</v>
      </c>
      <c r="AZ6">
        <v>0</v>
      </c>
      <c r="BA6">
        <v>7010</v>
      </c>
      <c r="BB6">
        <v>331295</v>
      </c>
      <c r="BC6" t="s">
        <v>195</v>
      </c>
      <c r="BD6">
        <v>8641755</v>
      </c>
      <c r="BE6" t="s">
        <v>197</v>
      </c>
      <c r="BF6" t="s">
        <v>196</v>
      </c>
      <c r="BG6" t="s">
        <v>135</v>
      </c>
      <c r="BH6" t="s">
        <v>139</v>
      </c>
      <c r="BI6" t="s">
        <v>140</v>
      </c>
      <c r="BK6">
        <v>10002</v>
      </c>
      <c r="BL6" t="s">
        <v>198</v>
      </c>
      <c r="BM6">
        <v>20010</v>
      </c>
      <c r="BN6" t="s">
        <v>199</v>
      </c>
      <c r="BO6">
        <v>698</v>
      </c>
      <c r="BP6" t="s">
        <v>200</v>
      </c>
      <c r="BQ6" t="s">
        <v>144</v>
      </c>
      <c r="BR6" t="s">
        <v>145</v>
      </c>
      <c r="BS6" t="s">
        <v>146</v>
      </c>
      <c r="BT6">
        <v>1150000000</v>
      </c>
      <c r="BU6">
        <v>6050000000</v>
      </c>
      <c r="BW6" t="s">
        <v>195</v>
      </c>
      <c r="BX6" t="s">
        <v>147</v>
      </c>
      <c r="BY6" t="s">
        <v>140</v>
      </c>
      <c r="BZ6">
        <v>43</v>
      </c>
      <c r="CA6" t="s">
        <v>148</v>
      </c>
      <c r="CB6" t="s">
        <v>149</v>
      </c>
      <c r="CC6" t="s">
        <v>150</v>
      </c>
      <c r="CD6" t="s">
        <v>151</v>
      </c>
      <c r="CE6">
        <v>0</v>
      </c>
      <c r="CF6">
        <v>100</v>
      </c>
      <c r="CG6" t="s">
        <v>138</v>
      </c>
      <c r="CH6" t="s">
        <v>152</v>
      </c>
      <c r="CI6" t="s">
        <v>148</v>
      </c>
      <c r="CJ6" t="s">
        <v>140</v>
      </c>
      <c r="CK6" t="s">
        <v>140</v>
      </c>
      <c r="CL6">
        <v>37110545532</v>
      </c>
      <c r="CM6" t="s">
        <v>201</v>
      </c>
      <c r="CN6" t="s">
        <v>154</v>
      </c>
      <c r="CO6" t="s">
        <v>176</v>
      </c>
      <c r="CP6" t="s">
        <v>202</v>
      </c>
    </row>
    <row r="7" spans="1:94" x14ac:dyDescent="0.3">
      <c r="A7" s="33">
        <v>46203</v>
      </c>
      <c r="B7" s="33">
        <v>48019</v>
      </c>
      <c r="C7" s="33">
        <v>48019</v>
      </c>
      <c r="D7" t="s">
        <v>130</v>
      </c>
      <c r="E7" t="s">
        <v>131</v>
      </c>
      <c r="F7" t="s">
        <v>203</v>
      </c>
      <c r="G7" t="s">
        <v>204</v>
      </c>
      <c r="H7" t="s">
        <v>205</v>
      </c>
      <c r="I7" t="s">
        <v>181</v>
      </c>
      <c r="J7" t="s">
        <v>136</v>
      </c>
      <c r="K7" t="s">
        <v>182</v>
      </c>
      <c r="L7" t="s">
        <v>10</v>
      </c>
      <c r="M7" t="s">
        <v>138</v>
      </c>
      <c r="N7" t="s">
        <v>10</v>
      </c>
      <c r="O7" t="s">
        <v>10</v>
      </c>
      <c r="P7">
        <v>2000000</v>
      </c>
      <c r="Q7">
        <v>101.732</v>
      </c>
      <c r="R7">
        <v>0.11917999999999999</v>
      </c>
      <c r="S7">
        <v>101.85118</v>
      </c>
      <c r="T7">
        <v>22513350.600000001</v>
      </c>
      <c r="U7">
        <v>26374.16</v>
      </c>
      <c r="V7">
        <v>22539724.77</v>
      </c>
      <c r="W7">
        <f t="shared" si="0"/>
        <v>7.5499658654861104E-3</v>
      </c>
      <c r="X7">
        <v>3.625</v>
      </c>
      <c r="Y7">
        <v>802214.6</v>
      </c>
      <c r="Z7">
        <v>4.9671000000000003</v>
      </c>
      <c r="AA7">
        <v>4.9671000000000003</v>
      </c>
      <c r="AB7">
        <v>0</v>
      </c>
      <c r="AC7">
        <v>4.6326999999999998</v>
      </c>
      <c r="AD7">
        <v>0</v>
      </c>
      <c r="AE7">
        <v>4.4872500000000004</v>
      </c>
      <c r="AF7">
        <v>4.6351000000000004</v>
      </c>
      <c r="AG7">
        <v>4.4871999999999996</v>
      </c>
      <c r="AH7">
        <v>0</v>
      </c>
      <c r="AI7">
        <v>0</v>
      </c>
      <c r="AJ7">
        <v>3.5632799999999998</v>
      </c>
      <c r="AK7">
        <v>3.2248999999999999</v>
      </c>
      <c r="AL7">
        <v>3.2414700000000001</v>
      </c>
      <c r="AM7">
        <v>0</v>
      </c>
      <c r="AN7">
        <v>3.2414700000000001</v>
      </c>
      <c r="AO7">
        <v>-4.4440999999999997</v>
      </c>
      <c r="AP7">
        <v>0.2175</v>
      </c>
      <c r="AQ7">
        <v>-1011411.26</v>
      </c>
      <c r="AR7">
        <v>-1044744.22</v>
      </c>
      <c r="AS7">
        <v>-1011411.26</v>
      </c>
      <c r="AV7">
        <v>0.72143999999999997</v>
      </c>
      <c r="AW7">
        <v>0.74141000000000001</v>
      </c>
      <c r="AX7">
        <v>0.25330000000000003</v>
      </c>
      <c r="AY7" t="s">
        <v>139</v>
      </c>
      <c r="AZ7">
        <v>0</v>
      </c>
      <c r="BA7">
        <v>7010</v>
      </c>
      <c r="BB7">
        <v>331394</v>
      </c>
      <c r="BC7" t="s">
        <v>203</v>
      </c>
      <c r="BD7">
        <v>7247271</v>
      </c>
      <c r="BE7" t="s">
        <v>205</v>
      </c>
      <c r="BF7" t="s">
        <v>204</v>
      </c>
      <c r="BG7" t="s">
        <v>181</v>
      </c>
      <c r="BH7" t="s">
        <v>139</v>
      </c>
      <c r="BI7" t="s">
        <v>140</v>
      </c>
      <c r="BK7">
        <v>10014</v>
      </c>
      <c r="BL7" t="s">
        <v>206</v>
      </c>
      <c r="BM7">
        <v>20110</v>
      </c>
      <c r="BN7" t="s">
        <v>207</v>
      </c>
      <c r="BO7">
        <v>263</v>
      </c>
      <c r="BP7" t="s">
        <v>208</v>
      </c>
      <c r="BQ7" t="s">
        <v>209</v>
      </c>
      <c r="BR7" t="s">
        <v>210</v>
      </c>
      <c r="BS7" t="s">
        <v>146</v>
      </c>
      <c r="BT7">
        <v>500000000</v>
      </c>
      <c r="BU7">
        <v>1000000000</v>
      </c>
      <c r="BV7" t="s">
        <v>211</v>
      </c>
      <c r="BW7" t="s">
        <v>203</v>
      </c>
      <c r="BX7" t="s">
        <v>147</v>
      </c>
      <c r="BY7" t="s">
        <v>140</v>
      </c>
      <c r="BZ7">
        <v>2</v>
      </c>
      <c r="CA7" t="s">
        <v>148</v>
      </c>
      <c r="CB7" t="s">
        <v>149</v>
      </c>
      <c r="CC7" t="s">
        <v>150</v>
      </c>
      <c r="CD7" t="s">
        <v>151</v>
      </c>
      <c r="CE7">
        <v>0</v>
      </c>
      <c r="CF7">
        <v>50</v>
      </c>
      <c r="CG7" t="s">
        <v>138</v>
      </c>
      <c r="CH7" t="s">
        <v>189</v>
      </c>
      <c r="CI7" t="s">
        <v>148</v>
      </c>
      <c r="CJ7" t="s">
        <v>191</v>
      </c>
      <c r="CK7" t="s">
        <v>140</v>
      </c>
      <c r="CL7">
        <v>0</v>
      </c>
      <c r="CM7" t="s">
        <v>212</v>
      </c>
      <c r="CN7" t="s">
        <v>154</v>
      </c>
      <c r="CO7" t="s">
        <v>213</v>
      </c>
      <c r="CP7" t="s">
        <v>214</v>
      </c>
    </row>
    <row r="8" spans="1:94" x14ac:dyDescent="0.3">
      <c r="A8" s="33">
        <v>46203</v>
      </c>
      <c r="B8" s="33">
        <v>47739</v>
      </c>
      <c r="C8" s="33">
        <v>47739</v>
      </c>
      <c r="D8" t="s">
        <v>130</v>
      </c>
      <c r="E8" t="s">
        <v>131</v>
      </c>
      <c r="F8" t="s">
        <v>215</v>
      </c>
      <c r="G8" t="s">
        <v>216</v>
      </c>
      <c r="H8" t="s">
        <v>217</v>
      </c>
      <c r="I8" t="s">
        <v>181</v>
      </c>
      <c r="J8" t="s">
        <v>136</v>
      </c>
      <c r="K8" t="s">
        <v>182</v>
      </c>
      <c r="L8" t="s">
        <v>11</v>
      </c>
      <c r="M8" t="s">
        <v>138</v>
      </c>
      <c r="N8" t="s">
        <v>11</v>
      </c>
      <c r="O8" t="s">
        <v>11</v>
      </c>
      <c r="P8">
        <v>2500000</v>
      </c>
      <c r="Q8">
        <v>104.074</v>
      </c>
      <c r="R8">
        <v>3.5479400000000001</v>
      </c>
      <c r="S8">
        <v>107.62195</v>
      </c>
      <c r="T8">
        <v>28789545.699999999</v>
      </c>
      <c r="U8">
        <v>981452.91</v>
      </c>
      <c r="V8">
        <v>29770998.620000001</v>
      </c>
      <c r="W8">
        <f t="shared" si="0"/>
        <v>9.9721724934990902E-3</v>
      </c>
      <c r="X8">
        <v>4.375</v>
      </c>
      <c r="Y8">
        <v>1210237.55</v>
      </c>
      <c r="Z8">
        <v>4.1890000000000001</v>
      </c>
      <c r="AA8">
        <v>4.1890000000000001</v>
      </c>
      <c r="AB8">
        <v>0</v>
      </c>
      <c r="AC8">
        <v>3.7978000000000001</v>
      </c>
      <c r="AD8">
        <v>0</v>
      </c>
      <c r="AE8">
        <v>3.6759599999999999</v>
      </c>
      <c r="AF8">
        <v>3.8001999999999998</v>
      </c>
      <c r="AG8">
        <v>3.6758999999999999</v>
      </c>
      <c r="AH8">
        <v>0</v>
      </c>
      <c r="AI8">
        <v>0</v>
      </c>
      <c r="AJ8">
        <v>4.2037399999999998</v>
      </c>
      <c r="AK8">
        <v>3.31453</v>
      </c>
      <c r="AL8">
        <v>3.31453</v>
      </c>
      <c r="AM8">
        <v>0</v>
      </c>
      <c r="AN8">
        <v>3.31453</v>
      </c>
      <c r="AO8">
        <v>-3.8609</v>
      </c>
      <c r="AP8">
        <v>0.25119999999999998</v>
      </c>
      <c r="AQ8">
        <v>-1094363.68</v>
      </c>
      <c r="AR8">
        <v>-1131371.1100000001</v>
      </c>
      <c r="AS8">
        <v>-1094363.68</v>
      </c>
      <c r="AV8">
        <v>0.81396999999999997</v>
      </c>
      <c r="AW8">
        <v>0.83601999999999999</v>
      </c>
      <c r="AX8">
        <v>0.1804</v>
      </c>
      <c r="AY8" t="s">
        <v>139</v>
      </c>
      <c r="AZ8">
        <v>0</v>
      </c>
      <c r="BA8">
        <v>7010</v>
      </c>
      <c r="BB8">
        <v>284275</v>
      </c>
      <c r="BC8" t="s">
        <v>215</v>
      </c>
      <c r="BD8">
        <v>67682368</v>
      </c>
      <c r="BE8" t="s">
        <v>217</v>
      </c>
      <c r="BF8" t="s">
        <v>216</v>
      </c>
      <c r="BG8" t="s">
        <v>181</v>
      </c>
      <c r="BH8" t="s">
        <v>139</v>
      </c>
      <c r="BI8" t="s">
        <v>140</v>
      </c>
      <c r="BK8">
        <v>10011</v>
      </c>
      <c r="BL8" t="s">
        <v>218</v>
      </c>
      <c r="BM8">
        <v>20082</v>
      </c>
      <c r="BN8" t="s">
        <v>219</v>
      </c>
      <c r="BO8">
        <v>201</v>
      </c>
      <c r="BP8" t="s">
        <v>220</v>
      </c>
      <c r="BQ8" t="s">
        <v>209</v>
      </c>
      <c r="BR8" t="s">
        <v>210</v>
      </c>
      <c r="BS8" t="s">
        <v>146</v>
      </c>
      <c r="BT8">
        <v>500000000</v>
      </c>
      <c r="BU8">
        <v>500000000</v>
      </c>
      <c r="BW8" t="s">
        <v>215</v>
      </c>
      <c r="BX8" t="s">
        <v>147</v>
      </c>
      <c r="BY8" t="s">
        <v>140</v>
      </c>
      <c r="BZ8">
        <v>18</v>
      </c>
      <c r="CA8" t="s">
        <v>221</v>
      </c>
      <c r="CB8" t="s">
        <v>149</v>
      </c>
      <c r="CC8" t="s">
        <v>150</v>
      </c>
      <c r="CD8" t="s">
        <v>151</v>
      </c>
      <c r="CE8">
        <v>0</v>
      </c>
      <c r="CF8">
        <v>100</v>
      </c>
      <c r="CG8" t="s">
        <v>138</v>
      </c>
      <c r="CH8" t="s">
        <v>189</v>
      </c>
      <c r="CI8" t="s">
        <v>190</v>
      </c>
      <c r="CJ8" t="s">
        <v>191</v>
      </c>
      <c r="CK8" t="s">
        <v>140</v>
      </c>
      <c r="CL8">
        <v>0</v>
      </c>
      <c r="CM8" t="s">
        <v>222</v>
      </c>
      <c r="CN8" t="s">
        <v>154</v>
      </c>
      <c r="CO8" t="s">
        <v>193</v>
      </c>
      <c r="CP8" t="s">
        <v>223</v>
      </c>
    </row>
    <row r="9" spans="1:94" x14ac:dyDescent="0.3">
      <c r="A9" s="33">
        <v>46203</v>
      </c>
      <c r="B9" s="33">
        <v>46349</v>
      </c>
      <c r="C9" s="33">
        <v>46349</v>
      </c>
      <c r="D9" t="s">
        <v>130</v>
      </c>
      <c r="E9" t="s">
        <v>131</v>
      </c>
      <c r="F9" t="s">
        <v>224</v>
      </c>
      <c r="G9" t="s">
        <v>225</v>
      </c>
      <c r="H9" t="s">
        <v>226</v>
      </c>
      <c r="I9" t="s">
        <v>227</v>
      </c>
      <c r="J9" t="s">
        <v>136</v>
      </c>
      <c r="K9" t="s">
        <v>137</v>
      </c>
      <c r="L9" t="s">
        <v>11</v>
      </c>
      <c r="M9" t="s">
        <v>138</v>
      </c>
      <c r="N9" t="s">
        <v>11</v>
      </c>
      <c r="O9" t="s">
        <v>11</v>
      </c>
      <c r="P9">
        <v>20000000</v>
      </c>
      <c r="Q9">
        <v>101.1782</v>
      </c>
      <c r="R9">
        <v>0.61523000000000005</v>
      </c>
      <c r="S9">
        <v>101.79343</v>
      </c>
      <c r="T9">
        <v>20235640</v>
      </c>
      <c r="U9">
        <v>123045.56</v>
      </c>
      <c r="V9">
        <v>20358685.559999999</v>
      </c>
      <c r="W9">
        <f t="shared" si="0"/>
        <v>6.8193991990863588E-3</v>
      </c>
      <c r="X9">
        <v>5.9859999999999998</v>
      </c>
      <c r="Y9">
        <v>299300</v>
      </c>
      <c r="Z9">
        <v>0.39169999999999999</v>
      </c>
      <c r="AA9">
        <v>0.39169999999999999</v>
      </c>
      <c r="AB9">
        <v>1.6480000000000002E-2</v>
      </c>
      <c r="AC9">
        <v>0.14444000000000001</v>
      </c>
      <c r="AD9">
        <v>1.636E-2</v>
      </c>
      <c r="AE9">
        <v>0.14015</v>
      </c>
      <c r="AF9">
        <v>0.39090000000000003</v>
      </c>
      <c r="AG9">
        <v>0.38800000000000001</v>
      </c>
      <c r="AH9">
        <v>0.49897000000000002</v>
      </c>
      <c r="AI9">
        <v>108.88218999999999</v>
      </c>
      <c r="AJ9">
        <v>5.91629</v>
      </c>
      <c r="AK9">
        <v>3.0605699999999998</v>
      </c>
      <c r="AL9">
        <v>3.0605699999999998</v>
      </c>
      <c r="AM9">
        <v>3.0920000000000001</v>
      </c>
      <c r="AN9">
        <v>3.0605699999999998</v>
      </c>
      <c r="AO9">
        <v>-0.39500000000000002</v>
      </c>
      <c r="AP9">
        <v>2.5316999999999998</v>
      </c>
      <c r="AQ9">
        <v>-79001.509999999995</v>
      </c>
      <c r="AR9">
        <v>-31156.33</v>
      </c>
      <c r="AS9">
        <v>-79001.509999999995</v>
      </c>
      <c r="AT9">
        <v>2.2200000000000002</v>
      </c>
      <c r="AU9">
        <v>0.93</v>
      </c>
      <c r="AV9">
        <v>1.4968600000000001</v>
      </c>
      <c r="AW9">
        <v>1.3905099999999999</v>
      </c>
      <c r="AX9">
        <v>1.5E-3</v>
      </c>
      <c r="AY9" t="s">
        <v>139</v>
      </c>
      <c r="AZ9">
        <v>0</v>
      </c>
      <c r="BA9">
        <v>7010</v>
      </c>
      <c r="BB9">
        <v>285594</v>
      </c>
      <c r="BC9" t="s">
        <v>224</v>
      </c>
      <c r="BD9">
        <v>48882755</v>
      </c>
      <c r="BE9" t="s">
        <v>226</v>
      </c>
      <c r="BF9" t="s">
        <v>225</v>
      </c>
      <c r="BG9" t="s">
        <v>227</v>
      </c>
      <c r="BH9" t="s">
        <v>139</v>
      </c>
      <c r="BI9" t="s">
        <v>140</v>
      </c>
      <c r="BK9">
        <v>10008</v>
      </c>
      <c r="BL9" t="s">
        <v>141</v>
      </c>
      <c r="BM9">
        <v>20051</v>
      </c>
      <c r="BN9" t="s">
        <v>161</v>
      </c>
      <c r="BO9">
        <v>675</v>
      </c>
      <c r="BP9" t="s">
        <v>228</v>
      </c>
      <c r="BQ9" t="s">
        <v>229</v>
      </c>
      <c r="BR9" t="s">
        <v>230</v>
      </c>
      <c r="BS9" t="s">
        <v>146</v>
      </c>
      <c r="BT9">
        <v>500000000</v>
      </c>
      <c r="BU9">
        <v>1450000000</v>
      </c>
      <c r="BW9" t="s">
        <v>224</v>
      </c>
      <c r="BX9" t="s">
        <v>147</v>
      </c>
      <c r="BY9" t="s">
        <v>140</v>
      </c>
      <c r="BZ9">
        <v>18</v>
      </c>
      <c r="CA9" t="s">
        <v>148</v>
      </c>
      <c r="CB9" t="s">
        <v>164</v>
      </c>
      <c r="CC9" t="s">
        <v>231</v>
      </c>
      <c r="CD9" t="s">
        <v>151</v>
      </c>
      <c r="CE9">
        <v>0</v>
      </c>
      <c r="CF9">
        <v>50</v>
      </c>
      <c r="CG9" t="s">
        <v>138</v>
      </c>
      <c r="CH9" t="s">
        <v>152</v>
      </c>
      <c r="CI9" t="s">
        <v>148</v>
      </c>
      <c r="CJ9" t="s">
        <v>140</v>
      </c>
      <c r="CK9" t="s">
        <v>140</v>
      </c>
      <c r="CL9">
        <v>0</v>
      </c>
      <c r="CM9" t="s">
        <v>232</v>
      </c>
      <c r="CN9" t="s">
        <v>154</v>
      </c>
      <c r="CO9" t="s">
        <v>193</v>
      </c>
      <c r="CP9" t="s">
        <v>233</v>
      </c>
    </row>
    <row r="10" spans="1:94" x14ac:dyDescent="0.3">
      <c r="A10" s="33">
        <v>46203</v>
      </c>
      <c r="B10" s="33">
        <v>48023</v>
      </c>
      <c r="C10" s="33">
        <v>48023</v>
      </c>
      <c r="D10" t="s">
        <v>130</v>
      </c>
      <c r="E10" t="s">
        <v>131</v>
      </c>
      <c r="F10" t="s">
        <v>234</v>
      </c>
      <c r="G10" t="s">
        <v>235</v>
      </c>
      <c r="H10" t="s">
        <v>236</v>
      </c>
      <c r="I10" t="s">
        <v>227</v>
      </c>
      <c r="J10" t="s">
        <v>136</v>
      </c>
      <c r="K10" t="s">
        <v>137</v>
      </c>
      <c r="L10" t="s">
        <v>11</v>
      </c>
      <c r="M10" t="s">
        <v>138</v>
      </c>
      <c r="N10" t="s">
        <v>11</v>
      </c>
      <c r="O10" t="s">
        <v>11</v>
      </c>
      <c r="P10">
        <v>18000000</v>
      </c>
      <c r="Q10">
        <v>101.66049</v>
      </c>
      <c r="R10">
        <v>0.10927000000000001</v>
      </c>
      <c r="S10">
        <v>101.76976000000001</v>
      </c>
      <c r="T10">
        <v>18298888.199999999</v>
      </c>
      <c r="U10">
        <v>19668</v>
      </c>
      <c r="V10">
        <v>18318556.199999999</v>
      </c>
      <c r="W10">
        <f t="shared" si="0"/>
        <v>6.1360320689926931E-3</v>
      </c>
      <c r="X10">
        <v>3.278</v>
      </c>
      <c r="Y10">
        <v>150788</v>
      </c>
      <c r="Z10">
        <v>4.9699</v>
      </c>
      <c r="AA10">
        <v>4.9699</v>
      </c>
      <c r="AB10">
        <v>0.12917000000000001</v>
      </c>
      <c r="AC10">
        <v>0.21918000000000001</v>
      </c>
      <c r="AD10">
        <v>0.12823999999999999</v>
      </c>
      <c r="AE10">
        <v>0.21287</v>
      </c>
      <c r="AF10">
        <v>4.5768000000000004</v>
      </c>
      <c r="AG10">
        <v>4.5667999999999997</v>
      </c>
      <c r="AH10">
        <v>4.72377</v>
      </c>
      <c r="AI10">
        <v>88.9863</v>
      </c>
      <c r="AJ10">
        <v>3.2244600000000001</v>
      </c>
      <c r="AK10">
        <v>2.9628899999999998</v>
      </c>
      <c r="AL10">
        <v>2.9628899999999998</v>
      </c>
      <c r="AM10">
        <v>2.8959999999999999</v>
      </c>
      <c r="AN10">
        <v>2.9628899999999998</v>
      </c>
      <c r="AO10">
        <v>-4.6497000000000002</v>
      </c>
      <c r="AP10">
        <v>0.2152</v>
      </c>
      <c r="AQ10">
        <v>-836574.35</v>
      </c>
      <c r="AR10">
        <v>-67301.87</v>
      </c>
      <c r="AS10">
        <v>-836574.35</v>
      </c>
      <c r="AT10">
        <v>2.44</v>
      </c>
      <c r="AU10">
        <v>0.83</v>
      </c>
      <c r="AV10">
        <v>1.13818</v>
      </c>
      <c r="AW10">
        <v>0.83115000000000006</v>
      </c>
      <c r="AX10">
        <v>0.23050000000000001</v>
      </c>
      <c r="AY10" t="s">
        <v>139</v>
      </c>
      <c r="AZ10">
        <v>0</v>
      </c>
      <c r="BA10">
        <v>7010</v>
      </c>
      <c r="BB10">
        <v>333094</v>
      </c>
      <c r="BC10" t="s">
        <v>234</v>
      </c>
      <c r="BD10">
        <v>16933651</v>
      </c>
      <c r="BE10" t="s">
        <v>236</v>
      </c>
      <c r="BF10" t="s">
        <v>235</v>
      </c>
      <c r="BG10" t="s">
        <v>227</v>
      </c>
      <c r="BH10" t="s">
        <v>139</v>
      </c>
      <c r="BI10" t="s">
        <v>140</v>
      </c>
      <c r="BK10">
        <v>10014</v>
      </c>
      <c r="BL10" t="s">
        <v>206</v>
      </c>
      <c r="BM10">
        <v>20110</v>
      </c>
      <c r="BN10" t="s">
        <v>207</v>
      </c>
      <c r="BO10">
        <v>263</v>
      </c>
      <c r="BP10" t="s">
        <v>208</v>
      </c>
      <c r="BQ10" t="s">
        <v>237</v>
      </c>
      <c r="BR10" t="s">
        <v>238</v>
      </c>
      <c r="BS10" t="s">
        <v>146</v>
      </c>
      <c r="BT10">
        <v>1000000000</v>
      </c>
      <c r="BU10">
        <v>1000000000</v>
      </c>
      <c r="BW10" t="s">
        <v>234</v>
      </c>
      <c r="BX10" t="s">
        <v>147</v>
      </c>
      <c r="BY10" t="s">
        <v>140</v>
      </c>
      <c r="BZ10">
        <v>50</v>
      </c>
      <c r="CA10" t="s">
        <v>148</v>
      </c>
      <c r="CB10" t="s">
        <v>149</v>
      </c>
      <c r="CC10" t="s">
        <v>150</v>
      </c>
      <c r="CD10" t="s">
        <v>151</v>
      </c>
      <c r="CE10">
        <v>0</v>
      </c>
      <c r="CF10">
        <v>100</v>
      </c>
      <c r="CG10" t="s">
        <v>138</v>
      </c>
      <c r="CH10" t="s">
        <v>152</v>
      </c>
      <c r="CI10" t="s">
        <v>148</v>
      </c>
      <c r="CJ10" t="s">
        <v>140</v>
      </c>
      <c r="CK10" t="s">
        <v>140</v>
      </c>
      <c r="CL10">
        <v>0</v>
      </c>
      <c r="CM10" t="s">
        <v>239</v>
      </c>
      <c r="CN10" t="s">
        <v>154</v>
      </c>
      <c r="CO10" t="s">
        <v>240</v>
      </c>
      <c r="CP10" t="s">
        <v>241</v>
      </c>
    </row>
    <row r="11" spans="1:94" x14ac:dyDescent="0.3">
      <c r="A11" s="33">
        <v>46203</v>
      </c>
      <c r="B11" s="33">
        <v>47739</v>
      </c>
      <c r="C11" s="33">
        <v>47739</v>
      </c>
      <c r="D11" t="s">
        <v>130</v>
      </c>
      <c r="E11" t="s">
        <v>131</v>
      </c>
      <c r="F11" t="s">
        <v>242</v>
      </c>
      <c r="G11" t="s">
        <v>243</v>
      </c>
      <c r="H11" t="s">
        <v>244</v>
      </c>
      <c r="I11" t="s">
        <v>181</v>
      </c>
      <c r="J11" t="s">
        <v>136</v>
      </c>
      <c r="K11" t="s">
        <v>182</v>
      </c>
      <c r="L11" t="s">
        <v>11</v>
      </c>
      <c r="M11" t="s">
        <v>138</v>
      </c>
      <c r="N11" t="s">
        <v>11</v>
      </c>
      <c r="O11" t="s">
        <v>11</v>
      </c>
      <c r="P11">
        <v>1200000</v>
      </c>
      <c r="Q11">
        <v>105.393</v>
      </c>
      <c r="R11">
        <v>3.95343</v>
      </c>
      <c r="S11">
        <v>109.34641999999999</v>
      </c>
      <c r="T11">
        <v>13994119.220000001</v>
      </c>
      <c r="U11">
        <v>524937.15</v>
      </c>
      <c r="V11">
        <v>14519056.359999999</v>
      </c>
      <c r="W11">
        <f t="shared" si="0"/>
        <v>4.8633415463426267E-3</v>
      </c>
      <c r="X11">
        <v>4.875</v>
      </c>
      <c r="Y11">
        <v>647304.19999999995</v>
      </c>
      <c r="Z11">
        <v>4.1890000000000001</v>
      </c>
      <c r="AA11">
        <v>4.1890000000000001</v>
      </c>
      <c r="AB11">
        <v>0</v>
      </c>
      <c r="AC11">
        <v>3.7606999999999999</v>
      </c>
      <c r="AD11">
        <v>0</v>
      </c>
      <c r="AE11">
        <v>3.6347100000000001</v>
      </c>
      <c r="AF11">
        <v>3.7631000000000001</v>
      </c>
      <c r="AG11">
        <v>3.6347</v>
      </c>
      <c r="AH11">
        <v>0</v>
      </c>
      <c r="AI11">
        <v>0</v>
      </c>
      <c r="AJ11">
        <v>4.62554</v>
      </c>
      <c r="AK11">
        <v>3.38897</v>
      </c>
      <c r="AL11">
        <v>3.46638</v>
      </c>
      <c r="AM11">
        <v>0</v>
      </c>
      <c r="AN11">
        <v>3.46638</v>
      </c>
      <c r="AO11">
        <v>-3.8791000000000002</v>
      </c>
      <c r="AP11">
        <v>0.25009999999999999</v>
      </c>
      <c r="AQ11">
        <v>-527720.56000000006</v>
      </c>
      <c r="AR11">
        <v>-546368.01</v>
      </c>
      <c r="AS11">
        <v>-527720.56000000006</v>
      </c>
      <c r="AV11">
        <v>0.96094999999999997</v>
      </c>
      <c r="AW11">
        <v>0.98787000000000003</v>
      </c>
      <c r="AX11">
        <v>0.1777</v>
      </c>
      <c r="AY11" t="s">
        <v>139</v>
      </c>
      <c r="AZ11">
        <v>0</v>
      </c>
      <c r="BA11">
        <v>7010</v>
      </c>
      <c r="BB11">
        <v>284276</v>
      </c>
      <c r="BC11" t="s">
        <v>242</v>
      </c>
      <c r="BD11">
        <v>9790824</v>
      </c>
      <c r="BE11" t="s">
        <v>244</v>
      </c>
      <c r="BF11" t="s">
        <v>243</v>
      </c>
      <c r="BG11" t="s">
        <v>181</v>
      </c>
      <c r="BH11" t="s">
        <v>139</v>
      </c>
      <c r="BI11" t="s">
        <v>140</v>
      </c>
      <c r="BK11">
        <v>10005</v>
      </c>
      <c r="BL11" t="s">
        <v>172</v>
      </c>
      <c r="BM11">
        <v>20040</v>
      </c>
      <c r="BN11" t="s">
        <v>173</v>
      </c>
      <c r="BO11">
        <v>111</v>
      </c>
      <c r="BP11" t="s">
        <v>245</v>
      </c>
      <c r="BQ11" t="s">
        <v>209</v>
      </c>
      <c r="BR11" t="s">
        <v>210</v>
      </c>
      <c r="BS11" t="s">
        <v>146</v>
      </c>
      <c r="BT11">
        <v>900000000</v>
      </c>
      <c r="BU11">
        <v>900000000</v>
      </c>
      <c r="BW11" t="s">
        <v>242</v>
      </c>
      <c r="BX11" t="s">
        <v>188</v>
      </c>
      <c r="BY11" t="s">
        <v>140</v>
      </c>
      <c r="BZ11">
        <v>109</v>
      </c>
      <c r="CA11" t="s">
        <v>221</v>
      </c>
      <c r="CB11" t="s">
        <v>149</v>
      </c>
      <c r="CC11" t="s">
        <v>150</v>
      </c>
      <c r="CD11" t="s">
        <v>151</v>
      </c>
      <c r="CE11">
        <v>0</v>
      </c>
      <c r="CF11">
        <v>100</v>
      </c>
      <c r="CG11" t="s">
        <v>138</v>
      </c>
      <c r="CH11" t="s">
        <v>189</v>
      </c>
      <c r="CI11" t="s">
        <v>190</v>
      </c>
      <c r="CJ11" t="s">
        <v>191</v>
      </c>
      <c r="CK11" t="s">
        <v>140</v>
      </c>
      <c r="CL11">
        <v>0</v>
      </c>
      <c r="CM11" t="s">
        <v>246</v>
      </c>
      <c r="CN11" t="s">
        <v>154</v>
      </c>
      <c r="CO11" t="s">
        <v>155</v>
      </c>
      <c r="CP11" t="s">
        <v>247</v>
      </c>
    </row>
    <row r="12" spans="1:94" x14ac:dyDescent="0.3">
      <c r="A12" s="33">
        <v>46203</v>
      </c>
      <c r="B12" s="33">
        <v>46412</v>
      </c>
      <c r="C12" s="33">
        <v>46412</v>
      </c>
      <c r="D12" t="s">
        <v>130</v>
      </c>
      <c r="E12" t="s">
        <v>131</v>
      </c>
      <c r="F12" t="s">
        <v>248</v>
      </c>
      <c r="G12" t="s">
        <v>249</v>
      </c>
      <c r="H12" t="s">
        <v>250</v>
      </c>
      <c r="I12" t="s">
        <v>135</v>
      </c>
      <c r="J12" t="s">
        <v>136</v>
      </c>
      <c r="K12" t="s">
        <v>137</v>
      </c>
      <c r="L12" t="s">
        <v>11</v>
      </c>
      <c r="M12" t="s">
        <v>138</v>
      </c>
      <c r="N12" t="s">
        <v>11</v>
      </c>
      <c r="O12" t="s">
        <v>11</v>
      </c>
      <c r="P12">
        <v>10000000</v>
      </c>
      <c r="Q12">
        <v>101.12600999999999</v>
      </c>
      <c r="R12">
        <v>1.2484999999999999</v>
      </c>
      <c r="S12">
        <v>102.37451</v>
      </c>
      <c r="T12">
        <v>9890482.5199999996</v>
      </c>
      <c r="U12">
        <v>122107.73</v>
      </c>
      <c r="V12">
        <v>10012590.25</v>
      </c>
      <c r="W12">
        <f t="shared" si="0"/>
        <v>3.3538437307457434E-3</v>
      </c>
      <c r="X12">
        <v>6.81</v>
      </c>
      <c r="Y12">
        <v>168360.66</v>
      </c>
      <c r="Z12">
        <v>0.56389999999999996</v>
      </c>
      <c r="AA12">
        <v>0.56389999999999996</v>
      </c>
      <c r="AB12">
        <v>0.18733</v>
      </c>
      <c r="AC12">
        <v>6.9440000000000002E-2</v>
      </c>
      <c r="AD12">
        <v>0.185</v>
      </c>
      <c r="AE12">
        <v>6.6220000000000001E-2</v>
      </c>
      <c r="AF12">
        <v>0.55469999999999997</v>
      </c>
      <c r="AG12">
        <v>0.55149999999999999</v>
      </c>
      <c r="AH12">
        <v>0.66827000000000003</v>
      </c>
      <c r="AI12">
        <v>50.883560000000003</v>
      </c>
      <c r="AJ12">
        <v>6.7341699999999998</v>
      </c>
      <c r="AK12">
        <v>4.8738599999999996</v>
      </c>
      <c r="AL12">
        <v>4.8738599999999996</v>
      </c>
      <c r="AM12">
        <v>5.05</v>
      </c>
      <c r="AN12">
        <v>4.8738599999999996</v>
      </c>
      <c r="AO12">
        <v>-0.56459999999999999</v>
      </c>
      <c r="AP12">
        <v>1.7712000000000001</v>
      </c>
      <c r="AQ12">
        <v>-55220.4</v>
      </c>
      <c r="AR12">
        <v>-9772.1200000000008</v>
      </c>
      <c r="AS12">
        <v>-55220.4</v>
      </c>
      <c r="AT12">
        <v>4.46</v>
      </c>
      <c r="AU12">
        <v>0.37</v>
      </c>
      <c r="AV12">
        <v>0.40168999999999999</v>
      </c>
      <c r="AW12">
        <v>0.46583000000000002</v>
      </c>
      <c r="AX12">
        <v>3.0999999999999999E-3</v>
      </c>
      <c r="AY12" t="s">
        <v>139</v>
      </c>
      <c r="AZ12">
        <v>0</v>
      </c>
      <c r="BA12">
        <v>7010</v>
      </c>
      <c r="BB12">
        <v>296394</v>
      </c>
      <c r="BC12" t="s">
        <v>248</v>
      </c>
      <c r="BD12">
        <v>15291899</v>
      </c>
      <c r="BE12" t="s">
        <v>250</v>
      </c>
      <c r="BF12" t="s">
        <v>249</v>
      </c>
      <c r="BG12" t="s">
        <v>135</v>
      </c>
      <c r="BH12" t="s">
        <v>139</v>
      </c>
      <c r="BI12" t="s">
        <v>140</v>
      </c>
      <c r="BK12">
        <v>10008</v>
      </c>
      <c r="BL12" t="s">
        <v>141</v>
      </c>
      <c r="BM12">
        <v>20051</v>
      </c>
      <c r="BN12" t="s">
        <v>161</v>
      </c>
      <c r="BO12">
        <v>675</v>
      </c>
      <c r="BP12" t="s">
        <v>228</v>
      </c>
      <c r="BQ12" t="s">
        <v>144</v>
      </c>
      <c r="BR12" t="s">
        <v>145</v>
      </c>
      <c r="BS12" t="s">
        <v>146</v>
      </c>
      <c r="BT12">
        <v>500000000</v>
      </c>
      <c r="BU12">
        <v>6375000000</v>
      </c>
      <c r="BW12" t="s">
        <v>248</v>
      </c>
      <c r="BX12" t="s">
        <v>251</v>
      </c>
      <c r="BY12" t="s">
        <v>140</v>
      </c>
      <c r="BZ12">
        <v>18</v>
      </c>
      <c r="CA12" t="s">
        <v>148</v>
      </c>
      <c r="CB12" t="s">
        <v>164</v>
      </c>
      <c r="CC12" t="s">
        <v>150</v>
      </c>
      <c r="CD12" t="s">
        <v>151</v>
      </c>
      <c r="CE12">
        <v>0</v>
      </c>
      <c r="CF12">
        <v>50</v>
      </c>
      <c r="CG12" t="s">
        <v>138</v>
      </c>
      <c r="CH12" t="s">
        <v>152</v>
      </c>
      <c r="CI12" t="s">
        <v>148</v>
      </c>
      <c r="CJ12" t="s">
        <v>140</v>
      </c>
      <c r="CK12" t="s">
        <v>140</v>
      </c>
      <c r="CL12">
        <v>7530818783</v>
      </c>
      <c r="CM12" t="s">
        <v>252</v>
      </c>
      <c r="CN12" t="s">
        <v>154</v>
      </c>
      <c r="CO12" t="s">
        <v>193</v>
      </c>
      <c r="CP12" t="s">
        <v>253</v>
      </c>
    </row>
    <row r="13" spans="1:94" x14ac:dyDescent="0.3">
      <c r="A13" s="33">
        <v>46203</v>
      </c>
      <c r="B13" s="33">
        <v>46561</v>
      </c>
      <c r="C13" s="33">
        <v>46561</v>
      </c>
      <c r="D13" t="s">
        <v>130</v>
      </c>
      <c r="E13" t="s">
        <v>131</v>
      </c>
      <c r="F13" t="s">
        <v>254</v>
      </c>
      <c r="G13" t="s">
        <v>255</v>
      </c>
      <c r="H13" t="s">
        <v>256</v>
      </c>
      <c r="I13" t="s">
        <v>181</v>
      </c>
      <c r="J13" t="s">
        <v>136</v>
      </c>
      <c r="K13" t="s">
        <v>182</v>
      </c>
      <c r="L13" t="s">
        <v>11</v>
      </c>
      <c r="M13" t="s">
        <v>138</v>
      </c>
      <c r="N13" t="s">
        <v>11</v>
      </c>
      <c r="O13" t="s">
        <v>11</v>
      </c>
      <c r="P13">
        <v>2000000</v>
      </c>
      <c r="Q13">
        <v>98.778999999999996</v>
      </c>
      <c r="R13">
        <v>3.6990000000000002E-2</v>
      </c>
      <c r="S13">
        <v>98.815989999999999</v>
      </c>
      <c r="T13">
        <v>21859849.989999998</v>
      </c>
      <c r="U13">
        <v>8185.13</v>
      </c>
      <c r="V13">
        <v>21868035.129999999</v>
      </c>
      <c r="W13">
        <f t="shared" si="0"/>
        <v>7.3249749258917467E-3</v>
      </c>
      <c r="X13">
        <v>1.5</v>
      </c>
      <c r="Y13">
        <v>331950.87</v>
      </c>
      <c r="Z13">
        <v>0.97529999999999994</v>
      </c>
      <c r="AA13">
        <v>0.97529999999999994</v>
      </c>
      <c r="AB13">
        <v>0</v>
      </c>
      <c r="AC13">
        <v>0.97529999999999994</v>
      </c>
      <c r="AD13">
        <v>0</v>
      </c>
      <c r="AE13">
        <v>0.94887999999999995</v>
      </c>
      <c r="AF13">
        <v>0.97529999999999994</v>
      </c>
      <c r="AG13">
        <v>0.9496</v>
      </c>
      <c r="AH13">
        <v>0</v>
      </c>
      <c r="AI13">
        <v>0</v>
      </c>
      <c r="AJ13">
        <v>1.51854</v>
      </c>
      <c r="AK13">
        <v>2.78484</v>
      </c>
      <c r="AL13">
        <v>2.78484</v>
      </c>
      <c r="AM13">
        <v>0</v>
      </c>
      <c r="AN13">
        <v>2.78484</v>
      </c>
      <c r="AO13">
        <v>-0.92949999999999999</v>
      </c>
      <c r="AP13">
        <v>1.0550999999999999</v>
      </c>
      <c r="AQ13">
        <v>-207648.1</v>
      </c>
      <c r="AR13">
        <v>-213288.28</v>
      </c>
      <c r="AS13">
        <v>-207648.1</v>
      </c>
      <c r="AV13">
        <v>0.35061999999999999</v>
      </c>
      <c r="AW13">
        <v>0.35808000000000001</v>
      </c>
      <c r="AX13">
        <v>1.7999999999999999E-2</v>
      </c>
      <c r="AY13" t="s">
        <v>139</v>
      </c>
      <c r="AZ13">
        <v>0</v>
      </c>
      <c r="BA13">
        <v>7010</v>
      </c>
      <c r="BB13">
        <v>296902</v>
      </c>
      <c r="BC13" t="s">
        <v>254</v>
      </c>
      <c r="BD13">
        <v>1136876</v>
      </c>
      <c r="BE13" t="s">
        <v>256</v>
      </c>
      <c r="BF13" t="s">
        <v>255</v>
      </c>
      <c r="BG13" t="s">
        <v>181</v>
      </c>
      <c r="BH13" t="s">
        <v>139</v>
      </c>
      <c r="BI13" t="s">
        <v>140</v>
      </c>
      <c r="BK13">
        <v>10003</v>
      </c>
      <c r="BL13" t="s">
        <v>183</v>
      </c>
      <c r="BM13">
        <v>20017</v>
      </c>
      <c r="BN13" t="s">
        <v>184</v>
      </c>
      <c r="BO13">
        <v>300</v>
      </c>
      <c r="BP13" t="s">
        <v>185</v>
      </c>
      <c r="BQ13" t="s">
        <v>257</v>
      </c>
      <c r="BR13" t="s">
        <v>258</v>
      </c>
      <c r="BS13" t="s">
        <v>146</v>
      </c>
      <c r="BT13">
        <v>1150000000</v>
      </c>
      <c r="BU13">
        <v>4600000000</v>
      </c>
      <c r="BV13" t="s">
        <v>259</v>
      </c>
      <c r="BW13" t="s">
        <v>254</v>
      </c>
      <c r="BX13" t="s">
        <v>188</v>
      </c>
      <c r="BY13" t="s">
        <v>140</v>
      </c>
      <c r="BZ13">
        <v>62</v>
      </c>
      <c r="CA13" t="s">
        <v>140</v>
      </c>
      <c r="CB13" t="s">
        <v>149</v>
      </c>
      <c r="CC13" t="s">
        <v>150</v>
      </c>
      <c r="CD13" t="s">
        <v>151</v>
      </c>
      <c r="CE13">
        <v>0</v>
      </c>
      <c r="CF13">
        <v>100</v>
      </c>
      <c r="CG13" t="s">
        <v>138</v>
      </c>
      <c r="CH13" t="s">
        <v>152</v>
      </c>
      <c r="CI13" t="s">
        <v>190</v>
      </c>
      <c r="CJ13" t="s">
        <v>191</v>
      </c>
      <c r="CK13" t="s">
        <v>140</v>
      </c>
      <c r="CL13">
        <v>0</v>
      </c>
      <c r="CM13" t="s">
        <v>260</v>
      </c>
      <c r="CN13" t="s">
        <v>154</v>
      </c>
      <c r="CO13" t="s">
        <v>261</v>
      </c>
      <c r="CP13" t="s">
        <v>262</v>
      </c>
    </row>
    <row r="14" spans="1:94" x14ac:dyDescent="0.3">
      <c r="A14" s="33">
        <v>46203</v>
      </c>
      <c r="B14" s="33">
        <v>47374</v>
      </c>
      <c r="C14" s="33">
        <v>47739</v>
      </c>
      <c r="D14" t="s">
        <v>130</v>
      </c>
      <c r="E14" t="s">
        <v>131</v>
      </c>
      <c r="F14" t="s">
        <v>263</v>
      </c>
      <c r="G14" t="s">
        <v>264</v>
      </c>
      <c r="H14" t="s">
        <v>265</v>
      </c>
      <c r="I14" t="s">
        <v>181</v>
      </c>
      <c r="J14" t="s">
        <v>266</v>
      </c>
      <c r="K14" t="s">
        <v>267</v>
      </c>
      <c r="L14" t="s">
        <v>11</v>
      </c>
      <c r="M14" t="s">
        <v>138</v>
      </c>
      <c r="N14" t="s">
        <v>11</v>
      </c>
      <c r="O14" t="s">
        <v>11</v>
      </c>
      <c r="P14">
        <v>2700000</v>
      </c>
      <c r="Q14">
        <v>102.976</v>
      </c>
      <c r="R14">
        <v>3.4</v>
      </c>
      <c r="S14">
        <v>106.376</v>
      </c>
      <c r="T14">
        <v>30764675.510000002</v>
      </c>
      <c r="U14">
        <v>1015769.66</v>
      </c>
      <c r="V14">
        <v>31780445.170000002</v>
      </c>
      <c r="W14">
        <f t="shared" si="0"/>
        <v>1.0645262028346095E-2</v>
      </c>
      <c r="X14">
        <v>4.25</v>
      </c>
      <c r="Y14">
        <v>1269712.08</v>
      </c>
      <c r="Z14">
        <v>3.2</v>
      </c>
      <c r="AA14">
        <v>4.2</v>
      </c>
      <c r="AB14">
        <v>0</v>
      </c>
      <c r="AC14">
        <v>2.9668000000000001</v>
      </c>
      <c r="AD14">
        <v>0</v>
      </c>
      <c r="AE14">
        <v>2.8733599999999999</v>
      </c>
      <c r="AF14">
        <v>2.9691999999999998</v>
      </c>
      <c r="AG14">
        <v>2.8734000000000002</v>
      </c>
      <c r="AH14">
        <v>0</v>
      </c>
      <c r="AI14">
        <v>0</v>
      </c>
      <c r="AJ14">
        <v>4.1271800000000001</v>
      </c>
      <c r="AK14">
        <v>3.2459699999999998</v>
      </c>
      <c r="AL14">
        <v>3.45201</v>
      </c>
      <c r="AM14">
        <v>0</v>
      </c>
      <c r="AN14">
        <v>3.2520600000000002</v>
      </c>
      <c r="AO14">
        <v>-3.0575999999999999</v>
      </c>
      <c r="AP14">
        <v>0.32719999999999999</v>
      </c>
      <c r="AQ14">
        <v>-913167.85</v>
      </c>
      <c r="AR14">
        <v>-943637.62</v>
      </c>
      <c r="AS14">
        <v>-913167.85</v>
      </c>
      <c r="AV14">
        <v>0.77595000000000003</v>
      </c>
      <c r="AW14">
        <v>0.79679</v>
      </c>
      <c r="AX14">
        <v>0.115</v>
      </c>
      <c r="AY14" t="s">
        <v>139</v>
      </c>
      <c r="AZ14">
        <v>0</v>
      </c>
      <c r="BA14">
        <v>7010</v>
      </c>
      <c r="BB14">
        <v>304194</v>
      </c>
      <c r="BC14" t="s">
        <v>263</v>
      </c>
      <c r="BD14">
        <v>233612</v>
      </c>
      <c r="BE14" t="s">
        <v>265</v>
      </c>
      <c r="BF14" t="s">
        <v>264</v>
      </c>
      <c r="BG14" t="s">
        <v>181</v>
      </c>
      <c r="BH14" t="s">
        <v>139</v>
      </c>
      <c r="BI14" t="s">
        <v>140</v>
      </c>
      <c r="BK14">
        <v>10008</v>
      </c>
      <c r="BL14" t="s">
        <v>141</v>
      </c>
      <c r="BM14">
        <v>20051</v>
      </c>
      <c r="BN14" t="s">
        <v>161</v>
      </c>
      <c r="BO14">
        <v>675</v>
      </c>
      <c r="BP14" t="s">
        <v>228</v>
      </c>
      <c r="BQ14" t="s">
        <v>186</v>
      </c>
      <c r="BR14" t="s">
        <v>187</v>
      </c>
      <c r="BS14" t="s">
        <v>146</v>
      </c>
      <c r="BT14">
        <v>500000000</v>
      </c>
      <c r="BU14">
        <v>4500000000</v>
      </c>
      <c r="BW14" t="s">
        <v>263</v>
      </c>
      <c r="BX14" t="s">
        <v>268</v>
      </c>
      <c r="BY14" t="s">
        <v>140</v>
      </c>
      <c r="BZ14">
        <v>18</v>
      </c>
      <c r="CA14" t="s">
        <v>148</v>
      </c>
      <c r="CB14" t="s">
        <v>164</v>
      </c>
      <c r="CC14" t="s">
        <v>269</v>
      </c>
      <c r="CD14" t="s">
        <v>151</v>
      </c>
      <c r="CE14">
        <v>0</v>
      </c>
      <c r="CF14">
        <v>50</v>
      </c>
      <c r="CG14" t="s">
        <v>138</v>
      </c>
      <c r="CH14" t="s">
        <v>189</v>
      </c>
      <c r="CI14" t="s">
        <v>148</v>
      </c>
      <c r="CJ14" t="s">
        <v>140</v>
      </c>
      <c r="CK14" t="s">
        <v>140</v>
      </c>
      <c r="CL14">
        <v>0</v>
      </c>
      <c r="CM14" t="s">
        <v>270</v>
      </c>
      <c r="CN14" t="s">
        <v>154</v>
      </c>
      <c r="CO14" t="s">
        <v>193</v>
      </c>
      <c r="CP14" t="s">
        <v>271</v>
      </c>
    </row>
    <row r="15" spans="1:94" x14ac:dyDescent="0.3">
      <c r="A15" s="33">
        <v>46203</v>
      </c>
      <c r="B15" s="33">
        <v>47211</v>
      </c>
      <c r="C15" s="33">
        <v>47211</v>
      </c>
      <c r="D15" t="s">
        <v>130</v>
      </c>
      <c r="E15" t="s">
        <v>131</v>
      </c>
      <c r="F15" t="s">
        <v>272</v>
      </c>
      <c r="G15" t="s">
        <v>273</v>
      </c>
      <c r="H15" t="s">
        <v>274</v>
      </c>
      <c r="I15" t="s">
        <v>135</v>
      </c>
      <c r="J15" t="s">
        <v>136</v>
      </c>
      <c r="K15" t="s">
        <v>137</v>
      </c>
      <c r="L15" t="s">
        <v>11</v>
      </c>
      <c r="M15" t="s">
        <v>138</v>
      </c>
      <c r="N15" t="s">
        <v>11</v>
      </c>
      <c r="O15" t="s">
        <v>18</v>
      </c>
      <c r="P15">
        <v>25000000</v>
      </c>
      <c r="Q15">
        <v>101.03389</v>
      </c>
      <c r="R15">
        <v>8.6379999999999998E-2</v>
      </c>
      <c r="S15">
        <v>101.12027</v>
      </c>
      <c r="T15">
        <v>24703682.149999999</v>
      </c>
      <c r="U15">
        <v>21120.27</v>
      </c>
      <c r="V15">
        <v>25034432.140000001</v>
      </c>
      <c r="W15">
        <f t="shared" si="0"/>
        <v>8.3855996489538513E-3</v>
      </c>
      <c r="X15">
        <v>5.24</v>
      </c>
      <c r="Y15">
        <v>309629.73</v>
      </c>
      <c r="Z15">
        <v>2.7332999999999998</v>
      </c>
      <c r="AA15">
        <v>2.7332999999999998</v>
      </c>
      <c r="AB15">
        <v>0.13383999999999999</v>
      </c>
      <c r="AC15">
        <v>0.23888999999999999</v>
      </c>
      <c r="AD15">
        <v>0.13217999999999999</v>
      </c>
      <c r="AE15">
        <v>0.22789000000000001</v>
      </c>
      <c r="AF15">
        <v>2.5573000000000001</v>
      </c>
      <c r="AG15">
        <v>2.5625</v>
      </c>
      <c r="AH15">
        <v>2.6610399999999998</v>
      </c>
      <c r="AI15">
        <v>46.56082</v>
      </c>
      <c r="AJ15">
        <v>5.1296600000000003</v>
      </c>
      <c r="AK15">
        <v>4.8264199999999997</v>
      </c>
      <c r="AL15">
        <v>4.8264199999999997</v>
      </c>
      <c r="AM15">
        <v>5.0190000000000001</v>
      </c>
      <c r="AN15">
        <v>4.8264199999999997</v>
      </c>
      <c r="AO15">
        <v>-2.5916000000000001</v>
      </c>
      <c r="AP15">
        <v>0.38590000000000002</v>
      </c>
      <c r="AQ15">
        <v>-633581.55000000005</v>
      </c>
      <c r="AR15">
        <v>-29427.66</v>
      </c>
      <c r="AS15">
        <v>-633581.55000000005</v>
      </c>
      <c r="AT15">
        <v>4.5</v>
      </c>
      <c r="AU15">
        <v>0.5</v>
      </c>
      <c r="AV15">
        <v>0.79783999999999999</v>
      </c>
      <c r="AW15">
        <v>0.64244999999999997</v>
      </c>
      <c r="AX15">
        <v>6.8400000000000002E-2</v>
      </c>
      <c r="AY15" t="s">
        <v>139</v>
      </c>
      <c r="AZ15">
        <v>0</v>
      </c>
      <c r="BA15">
        <v>7010</v>
      </c>
      <c r="BB15">
        <v>309798</v>
      </c>
      <c r="BC15" t="s">
        <v>272</v>
      </c>
      <c r="BD15">
        <v>118096</v>
      </c>
      <c r="BE15" t="s">
        <v>274</v>
      </c>
      <c r="BF15" t="s">
        <v>273</v>
      </c>
      <c r="BG15" t="s">
        <v>135</v>
      </c>
      <c r="BH15" t="s">
        <v>139</v>
      </c>
      <c r="BI15" t="s">
        <v>140</v>
      </c>
      <c r="BK15">
        <v>10011</v>
      </c>
      <c r="BL15" t="s">
        <v>218</v>
      </c>
      <c r="BM15">
        <v>20083</v>
      </c>
      <c r="BN15" t="s">
        <v>275</v>
      </c>
      <c r="BO15">
        <v>205</v>
      </c>
      <c r="BP15" t="s">
        <v>276</v>
      </c>
      <c r="BQ15" t="s">
        <v>144</v>
      </c>
      <c r="BR15" t="s">
        <v>145</v>
      </c>
      <c r="BS15" t="s">
        <v>146</v>
      </c>
      <c r="BT15">
        <v>750000000</v>
      </c>
      <c r="BU15">
        <v>2900000000</v>
      </c>
      <c r="BW15" t="s">
        <v>272</v>
      </c>
      <c r="BX15" t="s">
        <v>147</v>
      </c>
      <c r="BY15" t="s">
        <v>140</v>
      </c>
      <c r="BZ15">
        <v>43</v>
      </c>
      <c r="CA15" t="s">
        <v>148</v>
      </c>
      <c r="CB15" t="s">
        <v>149</v>
      </c>
      <c r="CC15" t="s">
        <v>150</v>
      </c>
      <c r="CD15" t="s">
        <v>151</v>
      </c>
      <c r="CE15">
        <v>0</v>
      </c>
      <c r="CF15">
        <v>100</v>
      </c>
      <c r="CG15" t="s">
        <v>138</v>
      </c>
      <c r="CH15" t="s">
        <v>152</v>
      </c>
      <c r="CI15" t="s">
        <v>148</v>
      </c>
      <c r="CJ15" t="s">
        <v>140</v>
      </c>
      <c r="CK15" t="s">
        <v>140</v>
      </c>
      <c r="CL15">
        <v>4250000000</v>
      </c>
      <c r="CM15" t="s">
        <v>277</v>
      </c>
      <c r="CN15" t="s">
        <v>154</v>
      </c>
      <c r="CO15" t="s">
        <v>176</v>
      </c>
      <c r="CP15" t="s">
        <v>278</v>
      </c>
    </row>
    <row r="16" spans="1:94" x14ac:dyDescent="0.3">
      <c r="A16" s="33">
        <v>46203</v>
      </c>
      <c r="B16" s="33">
        <v>47613</v>
      </c>
      <c r="C16" s="33">
        <v>47613</v>
      </c>
      <c r="D16" t="s">
        <v>130</v>
      </c>
      <c r="E16" t="s">
        <v>131</v>
      </c>
      <c r="F16" t="s">
        <v>279</v>
      </c>
      <c r="G16" t="s">
        <v>280</v>
      </c>
      <c r="H16" t="s">
        <v>281</v>
      </c>
      <c r="I16" t="s">
        <v>135</v>
      </c>
      <c r="J16" t="s">
        <v>136</v>
      </c>
      <c r="K16" t="s">
        <v>137</v>
      </c>
      <c r="L16" t="s">
        <v>10</v>
      </c>
      <c r="M16" t="s">
        <v>138</v>
      </c>
      <c r="N16" t="s">
        <v>10</v>
      </c>
      <c r="O16" t="s">
        <v>10</v>
      </c>
      <c r="P16">
        <v>14000000</v>
      </c>
      <c r="Q16">
        <v>101.21974</v>
      </c>
      <c r="R16">
        <v>0.78</v>
      </c>
      <c r="S16">
        <v>101.99974</v>
      </c>
      <c r="T16">
        <v>13859509.51</v>
      </c>
      <c r="U16">
        <v>106801.47</v>
      </c>
      <c r="V16">
        <v>13966310.98</v>
      </c>
      <c r="W16">
        <f t="shared" si="0"/>
        <v>4.678192490891E-3</v>
      </c>
      <c r="X16">
        <v>5.4</v>
      </c>
      <c r="Y16">
        <v>186902.58</v>
      </c>
      <c r="Z16">
        <v>3.8555999999999999</v>
      </c>
      <c r="AA16">
        <v>3.8555999999999999</v>
      </c>
      <c r="AB16">
        <v>0.24129999999999999</v>
      </c>
      <c r="AC16">
        <v>0.10556</v>
      </c>
      <c r="AD16">
        <v>0.23821999999999999</v>
      </c>
      <c r="AE16">
        <v>0.10044</v>
      </c>
      <c r="AF16">
        <v>3.4794</v>
      </c>
      <c r="AG16">
        <v>3.4775</v>
      </c>
      <c r="AH16">
        <v>3.5913400000000002</v>
      </c>
      <c r="AI16">
        <v>61.575069999999997</v>
      </c>
      <c r="AJ16">
        <v>5.3349299999999999</v>
      </c>
      <c r="AK16">
        <v>5.09476</v>
      </c>
      <c r="AL16">
        <v>5.09476</v>
      </c>
      <c r="AM16">
        <v>5.173</v>
      </c>
      <c r="AN16">
        <v>5.09476</v>
      </c>
      <c r="AO16">
        <v>-3.5478999999999998</v>
      </c>
      <c r="AP16">
        <v>0.28189999999999998</v>
      </c>
      <c r="AQ16">
        <v>-485675.85</v>
      </c>
      <c r="AR16">
        <v>-39067.83</v>
      </c>
      <c r="AS16">
        <v>-485675.85</v>
      </c>
      <c r="AT16">
        <v>4.34</v>
      </c>
      <c r="AU16">
        <v>0.56000000000000005</v>
      </c>
      <c r="AV16">
        <v>0.87273000000000001</v>
      </c>
      <c r="AW16">
        <v>1.05762</v>
      </c>
      <c r="AX16">
        <v>0.12939999999999999</v>
      </c>
      <c r="AY16" t="s">
        <v>139</v>
      </c>
      <c r="AZ16">
        <v>0</v>
      </c>
      <c r="BA16">
        <v>7010</v>
      </c>
      <c r="BB16">
        <v>313694</v>
      </c>
      <c r="BC16" t="s">
        <v>279</v>
      </c>
      <c r="BD16">
        <v>8762708</v>
      </c>
      <c r="BE16" t="s">
        <v>281</v>
      </c>
      <c r="BF16" t="s">
        <v>280</v>
      </c>
      <c r="BG16" t="s">
        <v>135</v>
      </c>
      <c r="BH16" t="s">
        <v>139</v>
      </c>
      <c r="BI16" t="s">
        <v>140</v>
      </c>
      <c r="BK16">
        <v>10005</v>
      </c>
      <c r="BL16" t="s">
        <v>172</v>
      </c>
      <c r="BM16">
        <v>20040</v>
      </c>
      <c r="BN16" t="s">
        <v>173</v>
      </c>
      <c r="BO16">
        <v>111</v>
      </c>
      <c r="BP16" t="s">
        <v>245</v>
      </c>
      <c r="BQ16" t="s">
        <v>144</v>
      </c>
      <c r="BR16" t="s">
        <v>145</v>
      </c>
      <c r="BS16" t="s">
        <v>146</v>
      </c>
      <c r="BT16">
        <v>500000000</v>
      </c>
      <c r="BU16">
        <v>4000000000</v>
      </c>
      <c r="BW16" t="s">
        <v>279</v>
      </c>
      <c r="BX16" t="s">
        <v>147</v>
      </c>
      <c r="BY16" t="s">
        <v>140</v>
      </c>
      <c r="BZ16">
        <v>43</v>
      </c>
      <c r="CA16" t="s">
        <v>148</v>
      </c>
      <c r="CB16" t="s">
        <v>149</v>
      </c>
      <c r="CC16" t="s">
        <v>150</v>
      </c>
      <c r="CD16" t="s">
        <v>151</v>
      </c>
      <c r="CE16">
        <v>0</v>
      </c>
      <c r="CF16">
        <v>50</v>
      </c>
      <c r="CG16" t="s">
        <v>138</v>
      </c>
      <c r="CH16" t="s">
        <v>152</v>
      </c>
      <c r="CI16" t="s">
        <v>148</v>
      </c>
      <c r="CJ16" t="s">
        <v>140</v>
      </c>
      <c r="CK16" t="s">
        <v>140</v>
      </c>
      <c r="CL16">
        <v>11650000000</v>
      </c>
      <c r="CM16" t="s">
        <v>282</v>
      </c>
      <c r="CN16" t="s">
        <v>154</v>
      </c>
      <c r="CO16" t="s">
        <v>176</v>
      </c>
      <c r="CP16" t="s">
        <v>283</v>
      </c>
    </row>
    <row r="17" spans="1:94" x14ac:dyDescent="0.3">
      <c r="A17" s="33">
        <v>46203</v>
      </c>
      <c r="B17" s="33">
        <v>47139</v>
      </c>
      <c r="C17" s="33">
        <v>47139</v>
      </c>
      <c r="D17" t="s">
        <v>130</v>
      </c>
      <c r="E17" t="s">
        <v>131</v>
      </c>
      <c r="F17" t="s">
        <v>284</v>
      </c>
      <c r="G17" t="s">
        <v>285</v>
      </c>
      <c r="H17" t="s">
        <v>286</v>
      </c>
      <c r="I17" t="s">
        <v>181</v>
      </c>
      <c r="J17" t="s">
        <v>136</v>
      </c>
      <c r="K17" t="s">
        <v>182</v>
      </c>
      <c r="L17" t="s">
        <v>9</v>
      </c>
      <c r="M17" t="s">
        <v>138</v>
      </c>
      <c r="N17" t="s">
        <v>9</v>
      </c>
      <c r="O17" t="s">
        <v>9</v>
      </c>
      <c r="P17">
        <v>3000000</v>
      </c>
      <c r="Q17">
        <v>100.54300000000001</v>
      </c>
      <c r="R17">
        <v>1.42123</v>
      </c>
      <c r="S17">
        <v>101.96423</v>
      </c>
      <c r="T17">
        <v>33375336.32</v>
      </c>
      <c r="U17">
        <v>471779.53</v>
      </c>
      <c r="V17">
        <v>33847115.850000001</v>
      </c>
      <c r="W17">
        <f t="shared" si="0"/>
        <v>1.1337519509234624E-2</v>
      </c>
      <c r="X17">
        <v>3.125</v>
      </c>
      <c r="Y17">
        <v>1037346.47</v>
      </c>
      <c r="Z17">
        <v>2.5451999999999999</v>
      </c>
      <c r="AA17">
        <v>2.5451999999999999</v>
      </c>
      <c r="AB17">
        <v>0</v>
      </c>
      <c r="AC17">
        <v>2.4554999999999998</v>
      </c>
      <c r="AD17">
        <v>0</v>
      </c>
      <c r="AE17">
        <v>2.38639</v>
      </c>
      <c r="AF17">
        <v>2.4607000000000001</v>
      </c>
      <c r="AG17">
        <v>2.3864000000000001</v>
      </c>
      <c r="AH17">
        <v>0</v>
      </c>
      <c r="AI17">
        <v>0</v>
      </c>
      <c r="AJ17">
        <v>3.10812</v>
      </c>
      <c r="AK17">
        <v>2.8832100000000001</v>
      </c>
      <c r="AL17">
        <v>2.8960599999999999</v>
      </c>
      <c r="AM17">
        <v>0</v>
      </c>
      <c r="AN17">
        <v>2.8960599999999999</v>
      </c>
      <c r="AO17">
        <v>-2.3923999999999999</v>
      </c>
      <c r="AP17">
        <v>0.40810000000000002</v>
      </c>
      <c r="AQ17">
        <v>-807733.95</v>
      </c>
      <c r="AR17">
        <v>-832861.08</v>
      </c>
      <c r="AS17">
        <v>-807733.95</v>
      </c>
      <c r="AV17">
        <v>0.43152000000000001</v>
      </c>
      <c r="AW17">
        <v>0.44084000000000001</v>
      </c>
      <c r="AX17">
        <v>8.1500000000000003E-2</v>
      </c>
      <c r="AY17" t="s">
        <v>139</v>
      </c>
      <c r="AZ17">
        <v>0</v>
      </c>
      <c r="BA17">
        <v>7010</v>
      </c>
      <c r="BB17">
        <v>322494</v>
      </c>
      <c r="BC17" t="s">
        <v>284</v>
      </c>
      <c r="BD17">
        <v>69582401</v>
      </c>
      <c r="BE17" t="s">
        <v>286</v>
      </c>
      <c r="BF17" t="s">
        <v>285</v>
      </c>
      <c r="BG17" t="s">
        <v>181</v>
      </c>
      <c r="BH17" t="s">
        <v>139</v>
      </c>
      <c r="BI17" t="s">
        <v>140</v>
      </c>
      <c r="BK17">
        <v>10005</v>
      </c>
      <c r="BL17" t="s">
        <v>172</v>
      </c>
      <c r="BM17">
        <v>20044</v>
      </c>
      <c r="BN17" t="s">
        <v>287</v>
      </c>
      <c r="BO17">
        <v>126</v>
      </c>
      <c r="BP17" t="s">
        <v>288</v>
      </c>
      <c r="BQ17" t="s">
        <v>289</v>
      </c>
      <c r="BR17" t="s">
        <v>290</v>
      </c>
      <c r="BS17" t="s">
        <v>146</v>
      </c>
      <c r="BT17">
        <v>1000000000</v>
      </c>
      <c r="BU17">
        <v>2000000000</v>
      </c>
      <c r="BW17" t="s">
        <v>284</v>
      </c>
      <c r="BX17" t="s">
        <v>188</v>
      </c>
      <c r="BY17" t="s">
        <v>140</v>
      </c>
      <c r="BZ17">
        <v>18</v>
      </c>
      <c r="CA17" t="s">
        <v>140</v>
      </c>
      <c r="CB17" t="s">
        <v>149</v>
      </c>
      <c r="CC17" t="s">
        <v>150</v>
      </c>
      <c r="CD17" t="s">
        <v>151</v>
      </c>
      <c r="CE17">
        <v>0</v>
      </c>
      <c r="CF17">
        <v>20</v>
      </c>
      <c r="CG17" t="s">
        <v>138</v>
      </c>
      <c r="CH17" t="s">
        <v>189</v>
      </c>
      <c r="CI17" t="s">
        <v>190</v>
      </c>
      <c r="CJ17" t="s">
        <v>191</v>
      </c>
      <c r="CK17" t="s">
        <v>140</v>
      </c>
      <c r="CL17">
        <v>0</v>
      </c>
      <c r="CM17" t="s">
        <v>291</v>
      </c>
      <c r="CN17" t="s">
        <v>154</v>
      </c>
      <c r="CO17" t="s">
        <v>193</v>
      </c>
      <c r="CP17" t="s">
        <v>292</v>
      </c>
    </row>
    <row r="18" spans="1:94" x14ac:dyDescent="0.3">
      <c r="A18" s="33">
        <v>46203</v>
      </c>
      <c r="B18" s="33">
        <v>47266</v>
      </c>
      <c r="C18" s="33">
        <v>47266</v>
      </c>
      <c r="D18" t="s">
        <v>130</v>
      </c>
      <c r="E18" t="s">
        <v>131</v>
      </c>
      <c r="F18" t="s">
        <v>293</v>
      </c>
      <c r="G18" t="s">
        <v>294</v>
      </c>
      <c r="H18" t="s">
        <v>295</v>
      </c>
      <c r="I18" t="s">
        <v>135</v>
      </c>
      <c r="J18" t="s">
        <v>136</v>
      </c>
      <c r="K18" t="s">
        <v>137</v>
      </c>
      <c r="L18" t="s">
        <v>11</v>
      </c>
      <c r="M18" t="s">
        <v>138</v>
      </c>
      <c r="N18" t="s">
        <v>11</v>
      </c>
      <c r="O18" t="s">
        <v>11</v>
      </c>
      <c r="P18">
        <v>11000000</v>
      </c>
      <c r="Q18">
        <v>101.57289</v>
      </c>
      <c r="R18">
        <v>0.58916999999999997</v>
      </c>
      <c r="S18">
        <v>102.16206</v>
      </c>
      <c r="T18">
        <v>10927607.869999999</v>
      </c>
      <c r="U18">
        <v>63384.85</v>
      </c>
      <c r="V18">
        <v>10990992.710000001</v>
      </c>
      <c r="W18">
        <f t="shared" si="0"/>
        <v>3.6815720083128011E-3</v>
      </c>
      <c r="X18">
        <v>6.06</v>
      </c>
      <c r="Y18">
        <v>166611.6</v>
      </c>
      <c r="Z18">
        <v>2.9056000000000002</v>
      </c>
      <c r="AA18">
        <v>2.9056000000000002</v>
      </c>
      <c r="AB18">
        <v>3.9980000000000002E-2</v>
      </c>
      <c r="AC18">
        <v>0.15556</v>
      </c>
      <c r="AD18">
        <v>3.943E-2</v>
      </c>
      <c r="AE18">
        <v>0.14742</v>
      </c>
      <c r="AF18">
        <v>2.6703000000000001</v>
      </c>
      <c r="AG18">
        <v>2.6698</v>
      </c>
      <c r="AH18">
        <v>2.74525</v>
      </c>
      <c r="AI18">
        <v>96.87603</v>
      </c>
      <c r="AJ18">
        <v>5.9661600000000004</v>
      </c>
      <c r="AK18">
        <v>5.51844</v>
      </c>
      <c r="AL18">
        <v>5.51844</v>
      </c>
      <c r="AM18">
        <v>5.5270000000000001</v>
      </c>
      <c r="AN18">
        <v>5.51844</v>
      </c>
      <c r="AO18">
        <v>-2.7279</v>
      </c>
      <c r="AP18">
        <v>0.36659999999999998</v>
      </c>
      <c r="AQ18">
        <v>-293438.11</v>
      </c>
      <c r="AR18">
        <v>-32350.99</v>
      </c>
      <c r="AS18">
        <v>-293438.11</v>
      </c>
      <c r="AT18">
        <v>4.47</v>
      </c>
      <c r="AU18">
        <v>0.94</v>
      </c>
      <c r="AV18">
        <v>1.2346200000000001</v>
      </c>
      <c r="AW18">
        <v>1.3492999999999999</v>
      </c>
      <c r="AX18">
        <v>7.5300000000000006E-2</v>
      </c>
      <c r="AY18" t="s">
        <v>139</v>
      </c>
      <c r="AZ18">
        <v>0</v>
      </c>
      <c r="BA18">
        <v>7010</v>
      </c>
      <c r="BB18">
        <v>323294</v>
      </c>
      <c r="BC18" t="s">
        <v>293</v>
      </c>
      <c r="BD18">
        <v>69612873</v>
      </c>
      <c r="BE18" t="s">
        <v>295</v>
      </c>
      <c r="BF18" t="s">
        <v>294</v>
      </c>
      <c r="BG18" t="s">
        <v>135</v>
      </c>
      <c r="BH18" t="s">
        <v>139</v>
      </c>
      <c r="BI18" t="s">
        <v>140</v>
      </c>
      <c r="BK18">
        <v>10011</v>
      </c>
      <c r="BL18" t="s">
        <v>218</v>
      </c>
      <c r="BM18">
        <v>20089</v>
      </c>
      <c r="BN18" t="s">
        <v>296</v>
      </c>
      <c r="BO18">
        <v>230</v>
      </c>
      <c r="BP18" t="s">
        <v>297</v>
      </c>
      <c r="BQ18" t="s">
        <v>144</v>
      </c>
      <c r="BR18" t="s">
        <v>145</v>
      </c>
      <c r="BS18" t="s">
        <v>146</v>
      </c>
      <c r="BT18">
        <v>1250000000</v>
      </c>
      <c r="BU18">
        <v>1250000000</v>
      </c>
      <c r="BW18" t="s">
        <v>293</v>
      </c>
      <c r="BX18" t="s">
        <v>147</v>
      </c>
      <c r="BY18" t="s">
        <v>140</v>
      </c>
      <c r="BZ18">
        <v>43</v>
      </c>
      <c r="CA18" t="s">
        <v>148</v>
      </c>
      <c r="CB18" t="s">
        <v>149</v>
      </c>
      <c r="CC18" t="s">
        <v>150</v>
      </c>
      <c r="CD18" t="s">
        <v>151</v>
      </c>
      <c r="CE18">
        <v>0</v>
      </c>
      <c r="CF18">
        <v>100</v>
      </c>
      <c r="CG18" t="s">
        <v>138</v>
      </c>
      <c r="CH18" t="s">
        <v>152</v>
      </c>
      <c r="CI18" t="s">
        <v>148</v>
      </c>
      <c r="CJ18" t="s">
        <v>140</v>
      </c>
      <c r="CK18" t="s">
        <v>140</v>
      </c>
      <c r="CL18">
        <v>3450000000</v>
      </c>
      <c r="CM18" t="s">
        <v>298</v>
      </c>
      <c r="CN18" t="s">
        <v>154</v>
      </c>
      <c r="CO18" t="s">
        <v>176</v>
      </c>
      <c r="CP18" t="s">
        <v>299</v>
      </c>
    </row>
    <row r="19" spans="1:94" x14ac:dyDescent="0.3">
      <c r="A19" s="33">
        <v>46203</v>
      </c>
      <c r="B19" s="33">
        <v>47814</v>
      </c>
      <c r="C19" s="33">
        <v>47814</v>
      </c>
      <c r="D19" t="s">
        <v>130</v>
      </c>
      <c r="E19" t="s">
        <v>131</v>
      </c>
      <c r="F19" t="s">
        <v>300</v>
      </c>
      <c r="G19" t="s">
        <v>301</v>
      </c>
      <c r="H19" t="s">
        <v>302</v>
      </c>
      <c r="I19" t="s">
        <v>181</v>
      </c>
      <c r="J19" t="s">
        <v>136</v>
      </c>
      <c r="K19" t="s">
        <v>182</v>
      </c>
      <c r="L19" t="s">
        <v>11</v>
      </c>
      <c r="M19" t="s">
        <v>138</v>
      </c>
      <c r="N19" t="s">
        <v>11</v>
      </c>
      <c r="O19" t="s">
        <v>11</v>
      </c>
      <c r="P19">
        <v>2500000</v>
      </c>
      <c r="Q19">
        <v>87.772000000000006</v>
      </c>
      <c r="R19">
        <v>7.4319999999999997E-2</v>
      </c>
      <c r="S19">
        <v>87.846320000000006</v>
      </c>
      <c r="T19">
        <v>24279993.129999999</v>
      </c>
      <c r="U19">
        <v>20557.5</v>
      </c>
      <c r="V19">
        <v>24300550.629999999</v>
      </c>
      <c r="W19">
        <f t="shared" si="0"/>
        <v>8.1397767559793048E-3</v>
      </c>
      <c r="X19">
        <v>0.125</v>
      </c>
      <c r="Y19">
        <v>34578.22</v>
      </c>
      <c r="Z19">
        <v>4.4055</v>
      </c>
      <c r="AA19">
        <v>4.4055</v>
      </c>
      <c r="AB19">
        <v>0</v>
      </c>
      <c r="AC19">
        <v>4.3917999999999999</v>
      </c>
      <c r="AD19">
        <v>0</v>
      </c>
      <c r="AE19">
        <v>4.2580900000000002</v>
      </c>
      <c r="AF19">
        <v>4.3945999999999996</v>
      </c>
      <c r="AG19">
        <v>4.2580999999999998</v>
      </c>
      <c r="AH19">
        <v>0</v>
      </c>
      <c r="AI19">
        <v>0</v>
      </c>
      <c r="AJ19">
        <v>0.14241000000000001</v>
      </c>
      <c r="AK19">
        <v>3.1402299999999999</v>
      </c>
      <c r="AL19">
        <v>3.1402299999999999</v>
      </c>
      <c r="AM19">
        <v>0</v>
      </c>
      <c r="AN19">
        <v>3.1402299999999999</v>
      </c>
      <c r="AO19">
        <v>-3.6446999999999998</v>
      </c>
      <c r="AP19">
        <v>0.26550000000000001</v>
      </c>
      <c r="AQ19">
        <v>-1034749.95</v>
      </c>
      <c r="AR19">
        <v>-1067907.19</v>
      </c>
      <c r="AS19">
        <v>-1034749.95</v>
      </c>
      <c r="AV19">
        <v>0.63673000000000002</v>
      </c>
      <c r="AW19">
        <v>0.65473999999999999</v>
      </c>
      <c r="AX19">
        <v>0.223</v>
      </c>
      <c r="AY19" t="s">
        <v>139</v>
      </c>
      <c r="AZ19">
        <v>0</v>
      </c>
      <c r="BA19">
        <v>7010</v>
      </c>
      <c r="BB19">
        <v>279057</v>
      </c>
      <c r="BC19" t="s">
        <v>300</v>
      </c>
      <c r="BD19">
        <v>191136</v>
      </c>
      <c r="BE19" t="s">
        <v>302</v>
      </c>
      <c r="BF19" t="s">
        <v>301</v>
      </c>
      <c r="BG19" t="s">
        <v>181</v>
      </c>
      <c r="BH19" t="s">
        <v>139</v>
      </c>
      <c r="BI19" t="s">
        <v>140</v>
      </c>
      <c r="BK19">
        <v>10003</v>
      </c>
      <c r="BL19" t="s">
        <v>183</v>
      </c>
      <c r="BM19">
        <v>20017</v>
      </c>
      <c r="BN19" t="s">
        <v>184</v>
      </c>
      <c r="BO19">
        <v>300</v>
      </c>
      <c r="BP19" t="s">
        <v>185</v>
      </c>
      <c r="BQ19" t="s">
        <v>237</v>
      </c>
      <c r="BR19" t="s">
        <v>238</v>
      </c>
      <c r="BS19" t="s">
        <v>146</v>
      </c>
      <c r="BT19">
        <v>500000000</v>
      </c>
      <c r="BU19">
        <v>1500000000</v>
      </c>
      <c r="BV19" t="s">
        <v>303</v>
      </c>
      <c r="BW19" t="s">
        <v>300</v>
      </c>
      <c r="BX19" t="s">
        <v>147</v>
      </c>
      <c r="BY19" t="s">
        <v>140</v>
      </c>
      <c r="BZ19">
        <v>114</v>
      </c>
      <c r="CA19" t="s">
        <v>140</v>
      </c>
      <c r="CB19" t="s">
        <v>149</v>
      </c>
      <c r="CC19" t="s">
        <v>150</v>
      </c>
      <c r="CD19" t="s">
        <v>151</v>
      </c>
      <c r="CE19">
        <v>0</v>
      </c>
      <c r="CF19">
        <v>100</v>
      </c>
      <c r="CG19" t="s">
        <v>138</v>
      </c>
      <c r="CH19" t="s">
        <v>189</v>
      </c>
      <c r="CI19" t="s">
        <v>190</v>
      </c>
      <c r="CJ19" t="s">
        <v>191</v>
      </c>
      <c r="CK19" t="s">
        <v>140</v>
      </c>
      <c r="CL19">
        <v>0</v>
      </c>
      <c r="CM19" t="s">
        <v>304</v>
      </c>
      <c r="CN19" t="s">
        <v>154</v>
      </c>
      <c r="CO19" t="s">
        <v>305</v>
      </c>
      <c r="CP19" t="s">
        <v>306</v>
      </c>
    </row>
    <row r="20" spans="1:94" x14ac:dyDescent="0.3">
      <c r="A20" s="33">
        <v>46203</v>
      </c>
      <c r="B20" s="33">
        <v>46573</v>
      </c>
      <c r="C20" s="33">
        <v>46573</v>
      </c>
      <c r="D20" t="s">
        <v>130</v>
      </c>
      <c r="E20" t="s">
        <v>131</v>
      </c>
      <c r="F20" t="s">
        <v>307</v>
      </c>
      <c r="G20" t="s">
        <v>308</v>
      </c>
      <c r="H20" t="s">
        <v>309</v>
      </c>
      <c r="I20" t="s">
        <v>181</v>
      </c>
      <c r="J20" t="s">
        <v>136</v>
      </c>
      <c r="K20" t="s">
        <v>182</v>
      </c>
      <c r="L20" t="s">
        <v>10</v>
      </c>
      <c r="M20" t="s">
        <v>138</v>
      </c>
      <c r="N20" t="s">
        <v>10</v>
      </c>
      <c r="O20" t="s">
        <v>10</v>
      </c>
      <c r="P20">
        <v>3000000</v>
      </c>
      <c r="Q20">
        <v>101.142</v>
      </c>
      <c r="R20">
        <v>3.96712</v>
      </c>
      <c r="S20">
        <v>105.10912</v>
      </c>
      <c r="T20">
        <v>33574174.890000001</v>
      </c>
      <c r="U20">
        <v>1316890.04</v>
      </c>
      <c r="V20">
        <v>34891064.939999998</v>
      </c>
      <c r="W20">
        <f t="shared" si="0"/>
        <v>1.1687203459470601E-2</v>
      </c>
      <c r="X20">
        <v>4</v>
      </c>
      <c r="Y20">
        <v>1327803.48</v>
      </c>
      <c r="Z20">
        <v>1.0082</v>
      </c>
      <c r="AA20">
        <v>1.0082</v>
      </c>
      <c r="AB20">
        <v>0</v>
      </c>
      <c r="AC20">
        <v>0.97019999999999995</v>
      </c>
      <c r="AD20">
        <v>0</v>
      </c>
      <c r="AE20">
        <v>0.94345999999999997</v>
      </c>
      <c r="AF20">
        <v>0.97030000000000005</v>
      </c>
      <c r="AG20">
        <v>0.94340000000000002</v>
      </c>
      <c r="AH20">
        <v>0</v>
      </c>
      <c r="AI20">
        <v>0</v>
      </c>
      <c r="AJ20">
        <v>3.9548399999999999</v>
      </c>
      <c r="AK20">
        <v>2.8346</v>
      </c>
      <c r="AL20">
        <v>2.8346</v>
      </c>
      <c r="AM20">
        <v>0</v>
      </c>
      <c r="AN20">
        <v>2.8346</v>
      </c>
      <c r="AO20">
        <v>-0.98199999999999998</v>
      </c>
      <c r="AP20">
        <v>0.99860000000000004</v>
      </c>
      <c r="AQ20">
        <v>-329172.65999999997</v>
      </c>
      <c r="AR20">
        <v>-338540.54</v>
      </c>
      <c r="AS20">
        <v>-329172.65999999997</v>
      </c>
      <c r="AV20">
        <v>0.39581</v>
      </c>
      <c r="AW20">
        <v>0.40610000000000002</v>
      </c>
      <c r="AX20">
        <v>1.84E-2</v>
      </c>
      <c r="AY20" t="s">
        <v>139</v>
      </c>
      <c r="AZ20">
        <v>0</v>
      </c>
      <c r="BA20">
        <v>7010</v>
      </c>
      <c r="BB20">
        <v>279077</v>
      </c>
      <c r="BC20" t="s">
        <v>307</v>
      </c>
      <c r="BD20">
        <v>53716030</v>
      </c>
      <c r="BE20" t="s">
        <v>309</v>
      </c>
      <c r="BF20" t="s">
        <v>308</v>
      </c>
      <c r="BG20" t="s">
        <v>181</v>
      </c>
      <c r="BH20" t="s">
        <v>139</v>
      </c>
      <c r="BI20" t="s">
        <v>140</v>
      </c>
      <c r="BK20">
        <v>10005</v>
      </c>
      <c r="BL20" t="s">
        <v>172</v>
      </c>
      <c r="BM20">
        <v>20038</v>
      </c>
      <c r="BN20" t="s">
        <v>310</v>
      </c>
      <c r="BO20">
        <v>86</v>
      </c>
      <c r="BP20" t="s">
        <v>311</v>
      </c>
      <c r="BQ20" t="s">
        <v>237</v>
      </c>
      <c r="BR20" t="s">
        <v>238</v>
      </c>
      <c r="BS20" t="s">
        <v>146</v>
      </c>
      <c r="BT20">
        <v>500000000</v>
      </c>
      <c r="BU20">
        <v>3000000000</v>
      </c>
      <c r="BW20" t="s">
        <v>307</v>
      </c>
      <c r="BX20" t="s">
        <v>147</v>
      </c>
      <c r="BY20" t="s">
        <v>140</v>
      </c>
      <c r="BZ20">
        <v>28</v>
      </c>
      <c r="CA20" t="s">
        <v>148</v>
      </c>
      <c r="CB20" t="s">
        <v>164</v>
      </c>
      <c r="CC20" t="s">
        <v>150</v>
      </c>
      <c r="CD20" t="s">
        <v>151</v>
      </c>
      <c r="CE20">
        <v>0</v>
      </c>
      <c r="CF20">
        <v>50</v>
      </c>
      <c r="CG20" t="s">
        <v>138</v>
      </c>
      <c r="CH20" t="s">
        <v>152</v>
      </c>
      <c r="CI20" t="s">
        <v>148</v>
      </c>
      <c r="CJ20" t="s">
        <v>140</v>
      </c>
      <c r="CK20" t="s">
        <v>140</v>
      </c>
      <c r="CL20">
        <v>0</v>
      </c>
      <c r="CM20" t="s">
        <v>312</v>
      </c>
      <c r="CN20" t="s">
        <v>154</v>
      </c>
      <c r="CO20" t="s">
        <v>305</v>
      </c>
      <c r="CP20" t="s">
        <v>313</v>
      </c>
    </row>
    <row r="21" spans="1:94" x14ac:dyDescent="0.3">
      <c r="A21" s="33">
        <v>46203</v>
      </c>
      <c r="B21" s="33">
        <v>46659</v>
      </c>
      <c r="C21" s="33">
        <v>46659</v>
      </c>
      <c r="D21" t="s">
        <v>130</v>
      </c>
      <c r="E21" t="s">
        <v>131</v>
      </c>
      <c r="F21" t="s">
        <v>314</v>
      </c>
      <c r="G21" t="s">
        <v>315</v>
      </c>
      <c r="H21" t="s">
        <v>316</v>
      </c>
      <c r="I21" t="s">
        <v>181</v>
      </c>
      <c r="J21" t="s">
        <v>136</v>
      </c>
      <c r="K21" t="s">
        <v>182</v>
      </c>
      <c r="L21" t="s">
        <v>10</v>
      </c>
      <c r="M21" t="s">
        <v>138</v>
      </c>
      <c r="N21" t="s">
        <v>11</v>
      </c>
      <c r="O21" t="s">
        <v>10</v>
      </c>
      <c r="P21">
        <v>4000000</v>
      </c>
      <c r="Q21">
        <v>97.103999999999999</v>
      </c>
      <c r="R21">
        <v>0.28355999999999998</v>
      </c>
      <c r="S21">
        <v>97.387559999999993</v>
      </c>
      <c r="T21">
        <v>42978343.039999999</v>
      </c>
      <c r="U21">
        <v>125504.76</v>
      </c>
      <c r="V21">
        <v>43103847.799999997</v>
      </c>
      <c r="W21">
        <f t="shared" si="0"/>
        <v>1.443817894326083E-2</v>
      </c>
      <c r="X21">
        <v>0.375</v>
      </c>
      <c r="Y21">
        <v>165975.44</v>
      </c>
      <c r="Z21">
        <v>1.2438</v>
      </c>
      <c r="AA21">
        <v>1.2438</v>
      </c>
      <c r="AB21">
        <v>0</v>
      </c>
      <c r="AC21">
        <v>1.24</v>
      </c>
      <c r="AD21">
        <v>0</v>
      </c>
      <c r="AE21">
        <v>1.20652</v>
      </c>
      <c r="AF21">
        <v>1.24</v>
      </c>
      <c r="AG21">
        <v>1.2064999999999999</v>
      </c>
      <c r="AH21">
        <v>0</v>
      </c>
      <c r="AI21">
        <v>0</v>
      </c>
      <c r="AJ21">
        <v>0.38618000000000002</v>
      </c>
      <c r="AK21">
        <v>2.7750699999999999</v>
      </c>
      <c r="AL21">
        <v>2.7750699999999999</v>
      </c>
      <c r="AM21">
        <v>0</v>
      </c>
      <c r="AN21">
        <v>2.7750599999999999</v>
      </c>
      <c r="AO21">
        <v>-1.1623000000000001</v>
      </c>
      <c r="AP21">
        <v>0.84319999999999995</v>
      </c>
      <c r="AQ21">
        <v>-520060.35</v>
      </c>
      <c r="AR21">
        <v>-534491.68999999994</v>
      </c>
      <c r="AS21">
        <v>-520060.35</v>
      </c>
      <c r="AV21">
        <v>0.32607000000000003</v>
      </c>
      <c r="AW21">
        <v>0.33073999999999998</v>
      </c>
      <c r="AX21">
        <v>2.63E-2</v>
      </c>
      <c r="AY21" t="s">
        <v>139</v>
      </c>
      <c r="AZ21">
        <v>0</v>
      </c>
      <c r="BA21">
        <v>7010</v>
      </c>
      <c r="BB21">
        <v>279086</v>
      </c>
      <c r="BC21" t="s">
        <v>314</v>
      </c>
      <c r="BD21">
        <v>115761</v>
      </c>
      <c r="BE21" t="s">
        <v>316</v>
      </c>
      <c r="BF21" t="s">
        <v>315</v>
      </c>
      <c r="BG21" t="s">
        <v>181</v>
      </c>
      <c r="BH21" t="s">
        <v>139</v>
      </c>
      <c r="BI21" t="s">
        <v>140</v>
      </c>
      <c r="BK21">
        <v>10014</v>
      </c>
      <c r="BL21" t="s">
        <v>206</v>
      </c>
      <c r="BM21">
        <v>20110</v>
      </c>
      <c r="BN21" t="s">
        <v>207</v>
      </c>
      <c r="BO21">
        <v>263</v>
      </c>
      <c r="BP21" t="s">
        <v>208</v>
      </c>
      <c r="BQ21" t="s">
        <v>317</v>
      </c>
      <c r="BR21" t="s">
        <v>318</v>
      </c>
      <c r="BS21" t="s">
        <v>146</v>
      </c>
      <c r="BT21">
        <v>1000000000</v>
      </c>
      <c r="BU21">
        <v>1000000000</v>
      </c>
      <c r="BV21" t="s">
        <v>319</v>
      </c>
      <c r="BW21" t="s">
        <v>314</v>
      </c>
      <c r="BX21" t="s">
        <v>147</v>
      </c>
      <c r="BY21" t="s">
        <v>140</v>
      </c>
      <c r="BZ21">
        <v>106</v>
      </c>
      <c r="CA21" t="s">
        <v>148</v>
      </c>
      <c r="CB21" t="s">
        <v>149</v>
      </c>
      <c r="CC21" t="s">
        <v>150</v>
      </c>
      <c r="CD21" t="s">
        <v>151</v>
      </c>
      <c r="CE21">
        <v>0</v>
      </c>
      <c r="CF21">
        <v>100</v>
      </c>
      <c r="CG21" t="s">
        <v>138</v>
      </c>
      <c r="CH21" t="s">
        <v>189</v>
      </c>
      <c r="CI21" t="s">
        <v>148</v>
      </c>
      <c r="CJ21" t="s">
        <v>191</v>
      </c>
      <c r="CK21" t="s">
        <v>140</v>
      </c>
      <c r="CL21">
        <v>0</v>
      </c>
      <c r="CM21" t="s">
        <v>320</v>
      </c>
      <c r="CN21" t="s">
        <v>154</v>
      </c>
      <c r="CO21" t="s">
        <v>305</v>
      </c>
      <c r="CP21" t="s">
        <v>321</v>
      </c>
    </row>
    <row r="22" spans="1:94" x14ac:dyDescent="0.3">
      <c r="A22" s="33">
        <v>46203</v>
      </c>
      <c r="B22" s="33">
        <v>46768</v>
      </c>
      <c r="C22" s="33">
        <v>46768</v>
      </c>
      <c r="D22" t="s">
        <v>130</v>
      </c>
      <c r="E22" t="s">
        <v>131</v>
      </c>
      <c r="F22" t="s">
        <v>322</v>
      </c>
      <c r="G22" t="s">
        <v>323</v>
      </c>
      <c r="H22" t="s">
        <v>324</v>
      </c>
      <c r="I22" t="s">
        <v>181</v>
      </c>
      <c r="J22" t="s">
        <v>136</v>
      </c>
      <c r="K22" t="s">
        <v>182</v>
      </c>
      <c r="L22" t="s">
        <v>10</v>
      </c>
      <c r="M22" t="s">
        <v>138</v>
      </c>
      <c r="N22" t="s">
        <v>11</v>
      </c>
      <c r="O22" t="s">
        <v>10</v>
      </c>
      <c r="P22">
        <v>3000000</v>
      </c>
      <c r="Q22">
        <v>101.58499999999999</v>
      </c>
      <c r="R22">
        <v>1.8301400000000001</v>
      </c>
      <c r="S22">
        <v>103.41513999999999</v>
      </c>
      <c r="T22">
        <v>33721229.130000003</v>
      </c>
      <c r="U22">
        <v>607515.56999999995</v>
      </c>
      <c r="V22">
        <v>34328744.700000003</v>
      </c>
      <c r="W22">
        <f t="shared" si="0"/>
        <v>1.1498847183571321E-2</v>
      </c>
      <c r="X22">
        <v>4</v>
      </c>
      <c r="Y22">
        <v>1327803.48</v>
      </c>
      <c r="Z22">
        <v>1.5425</v>
      </c>
      <c r="AA22">
        <v>1.5425</v>
      </c>
      <c r="AB22">
        <v>0</v>
      </c>
      <c r="AC22">
        <v>1.5044</v>
      </c>
      <c r="AD22">
        <v>0</v>
      </c>
      <c r="AE22">
        <v>1.4616499999999999</v>
      </c>
      <c r="AF22">
        <v>1.5072000000000001</v>
      </c>
      <c r="AG22">
        <v>1.4616</v>
      </c>
      <c r="AH22">
        <v>0</v>
      </c>
      <c r="AI22">
        <v>0</v>
      </c>
      <c r="AJ22">
        <v>3.9375900000000001</v>
      </c>
      <c r="AK22">
        <v>2.9245000000000001</v>
      </c>
      <c r="AL22">
        <v>2.9245000000000001</v>
      </c>
      <c r="AM22">
        <v>0</v>
      </c>
      <c r="AN22">
        <v>2.9245000000000001</v>
      </c>
      <c r="AO22">
        <v>-1.4932000000000001</v>
      </c>
      <c r="AP22">
        <v>0.65620000000000001</v>
      </c>
      <c r="AQ22">
        <v>-501762.99</v>
      </c>
      <c r="AR22">
        <v>-517409.28000000003</v>
      </c>
      <c r="AS22">
        <v>-501762.99</v>
      </c>
      <c r="AV22">
        <v>0.45824999999999999</v>
      </c>
      <c r="AW22">
        <v>0.46617999999999998</v>
      </c>
      <c r="AX22">
        <v>3.5900000000000001E-2</v>
      </c>
      <c r="AY22" t="s">
        <v>139</v>
      </c>
      <c r="AZ22">
        <v>0</v>
      </c>
      <c r="BA22">
        <v>7010</v>
      </c>
      <c r="BB22">
        <v>281898</v>
      </c>
      <c r="BC22" t="s">
        <v>322</v>
      </c>
      <c r="BD22">
        <v>17918515</v>
      </c>
      <c r="BE22" t="s">
        <v>324</v>
      </c>
      <c r="BF22" t="s">
        <v>323</v>
      </c>
      <c r="BG22" t="s">
        <v>181</v>
      </c>
      <c r="BH22" t="s">
        <v>139</v>
      </c>
      <c r="BI22" t="s">
        <v>140</v>
      </c>
      <c r="BK22">
        <v>10008</v>
      </c>
      <c r="BL22" t="s">
        <v>141</v>
      </c>
      <c r="BM22">
        <v>20051</v>
      </c>
      <c r="BN22" t="s">
        <v>161</v>
      </c>
      <c r="BO22">
        <v>675</v>
      </c>
      <c r="BP22" t="s">
        <v>228</v>
      </c>
      <c r="BQ22" t="s">
        <v>237</v>
      </c>
      <c r="BR22" t="s">
        <v>238</v>
      </c>
      <c r="BS22" t="s">
        <v>146</v>
      </c>
      <c r="BT22">
        <v>1000000000</v>
      </c>
      <c r="BU22">
        <v>5050000000</v>
      </c>
      <c r="BV22" t="s">
        <v>325</v>
      </c>
      <c r="BW22" t="s">
        <v>322</v>
      </c>
      <c r="BX22" t="s">
        <v>268</v>
      </c>
      <c r="BY22" t="s">
        <v>140</v>
      </c>
      <c r="BZ22">
        <v>2</v>
      </c>
      <c r="CA22" t="s">
        <v>148</v>
      </c>
      <c r="CB22" t="s">
        <v>164</v>
      </c>
      <c r="CC22" t="s">
        <v>269</v>
      </c>
      <c r="CD22" t="s">
        <v>151</v>
      </c>
      <c r="CE22">
        <v>0</v>
      </c>
      <c r="CF22">
        <v>50</v>
      </c>
      <c r="CG22" t="s">
        <v>138</v>
      </c>
      <c r="CH22" t="s">
        <v>189</v>
      </c>
      <c r="CI22" t="s">
        <v>148</v>
      </c>
      <c r="CJ22" t="s">
        <v>140</v>
      </c>
      <c r="CK22" t="s">
        <v>140</v>
      </c>
      <c r="CL22">
        <v>0</v>
      </c>
      <c r="CM22" t="s">
        <v>326</v>
      </c>
      <c r="CN22" t="s">
        <v>154</v>
      </c>
      <c r="CO22" t="s">
        <v>213</v>
      </c>
      <c r="CP22" t="s">
        <v>327</v>
      </c>
    </row>
    <row r="23" spans="1:94" x14ac:dyDescent="0.3">
      <c r="A23" s="33">
        <v>46203</v>
      </c>
      <c r="B23" s="33">
        <v>46765</v>
      </c>
      <c r="C23" s="33">
        <v>47131</v>
      </c>
      <c r="D23" t="s">
        <v>130</v>
      </c>
      <c r="E23" t="s">
        <v>131</v>
      </c>
      <c r="F23" t="s">
        <v>328</v>
      </c>
      <c r="G23" t="s">
        <v>329</v>
      </c>
      <c r="H23" t="s">
        <v>330</v>
      </c>
      <c r="I23" t="s">
        <v>181</v>
      </c>
      <c r="J23" t="s">
        <v>266</v>
      </c>
      <c r="K23" t="s">
        <v>267</v>
      </c>
      <c r="L23" t="s">
        <v>10</v>
      </c>
      <c r="M23" t="s">
        <v>138</v>
      </c>
      <c r="N23" t="s">
        <v>10</v>
      </c>
      <c r="O23" t="s">
        <v>10</v>
      </c>
      <c r="P23">
        <v>4000000</v>
      </c>
      <c r="Q23">
        <v>102.08</v>
      </c>
      <c r="R23">
        <v>2.0376699999999999</v>
      </c>
      <c r="S23">
        <v>104.11767</v>
      </c>
      <c r="T23">
        <v>45180726.409999996</v>
      </c>
      <c r="U23">
        <v>901875.66</v>
      </c>
      <c r="V23">
        <v>46082602.07</v>
      </c>
      <c r="W23">
        <f t="shared" si="0"/>
        <v>1.5435950357493188E-2</v>
      </c>
      <c r="X23">
        <v>4.375</v>
      </c>
      <c r="Y23">
        <v>1936380.08</v>
      </c>
      <c r="Z23">
        <v>1.5342</v>
      </c>
      <c r="AA23">
        <v>2.5341999999999998</v>
      </c>
      <c r="AB23">
        <v>0</v>
      </c>
      <c r="AC23">
        <v>1.4927999999999999</v>
      </c>
      <c r="AD23">
        <v>0</v>
      </c>
      <c r="AE23">
        <v>1.44991</v>
      </c>
      <c r="AF23">
        <v>1.4928999999999999</v>
      </c>
      <c r="AG23">
        <v>1.4499</v>
      </c>
      <c r="AH23">
        <v>0</v>
      </c>
      <c r="AI23">
        <v>0</v>
      </c>
      <c r="AJ23">
        <v>4.2858499999999999</v>
      </c>
      <c r="AK23">
        <v>2.9468200000000002</v>
      </c>
      <c r="AL23">
        <v>3.3221099999999999</v>
      </c>
      <c r="AM23">
        <v>0</v>
      </c>
      <c r="AN23">
        <v>2.9577900000000001</v>
      </c>
      <c r="AO23">
        <v>-1.5098</v>
      </c>
      <c r="AP23">
        <v>0.66249999999999998</v>
      </c>
      <c r="AQ23">
        <v>-668153.92000000004</v>
      </c>
      <c r="AR23">
        <v>-687947.49</v>
      </c>
      <c r="AS23">
        <v>-668153.92000000004</v>
      </c>
      <c r="AV23">
        <v>0.49587999999999999</v>
      </c>
      <c r="AW23">
        <v>0.50392999999999999</v>
      </c>
      <c r="AX23">
        <v>3.5499999999999997E-2</v>
      </c>
      <c r="AY23" t="s">
        <v>139</v>
      </c>
      <c r="AZ23">
        <v>0</v>
      </c>
      <c r="BA23">
        <v>7010</v>
      </c>
      <c r="BB23">
        <v>281905</v>
      </c>
      <c r="BC23" t="s">
        <v>328</v>
      </c>
      <c r="BD23">
        <v>115245</v>
      </c>
      <c r="BE23" t="s">
        <v>330</v>
      </c>
      <c r="BF23" t="s">
        <v>329</v>
      </c>
      <c r="BG23" t="s">
        <v>181</v>
      </c>
      <c r="BH23" t="s">
        <v>139</v>
      </c>
      <c r="BI23" t="s">
        <v>140</v>
      </c>
      <c r="BK23">
        <v>10008</v>
      </c>
      <c r="BL23" t="s">
        <v>141</v>
      </c>
      <c r="BM23">
        <v>20051</v>
      </c>
      <c r="BN23" t="s">
        <v>161</v>
      </c>
      <c r="BO23">
        <v>713</v>
      </c>
      <c r="BP23" t="s">
        <v>331</v>
      </c>
      <c r="BQ23" t="s">
        <v>332</v>
      </c>
      <c r="BR23" t="s">
        <v>333</v>
      </c>
      <c r="BS23" t="s">
        <v>146</v>
      </c>
      <c r="BT23">
        <v>1000000000</v>
      </c>
      <c r="BU23">
        <v>7950000000</v>
      </c>
      <c r="BW23" t="s">
        <v>328</v>
      </c>
      <c r="BX23" t="s">
        <v>268</v>
      </c>
      <c r="BY23" t="s">
        <v>140</v>
      </c>
      <c r="BZ23">
        <v>48</v>
      </c>
      <c r="CA23" t="s">
        <v>148</v>
      </c>
      <c r="CB23" t="s">
        <v>164</v>
      </c>
      <c r="CC23" t="s">
        <v>269</v>
      </c>
      <c r="CD23" t="s">
        <v>151</v>
      </c>
      <c r="CE23">
        <v>0</v>
      </c>
      <c r="CF23">
        <v>50</v>
      </c>
      <c r="CG23" t="s">
        <v>138</v>
      </c>
      <c r="CH23" t="s">
        <v>189</v>
      </c>
      <c r="CI23" t="s">
        <v>148</v>
      </c>
      <c r="CJ23" t="s">
        <v>140</v>
      </c>
      <c r="CK23" t="s">
        <v>140</v>
      </c>
      <c r="CL23">
        <v>0</v>
      </c>
      <c r="CM23" t="s">
        <v>334</v>
      </c>
      <c r="CN23" t="s">
        <v>154</v>
      </c>
      <c r="CO23" t="s">
        <v>335</v>
      </c>
      <c r="CP23" t="s">
        <v>336</v>
      </c>
    </row>
    <row r="24" spans="1:94" x14ac:dyDescent="0.3">
      <c r="A24" s="33">
        <v>46203</v>
      </c>
      <c r="B24" s="33">
        <v>46714</v>
      </c>
      <c r="C24" s="33">
        <v>46714</v>
      </c>
      <c r="D24" t="s">
        <v>130</v>
      </c>
      <c r="E24" t="s">
        <v>131</v>
      </c>
      <c r="F24" t="s">
        <v>337</v>
      </c>
      <c r="G24" t="s">
        <v>338</v>
      </c>
      <c r="H24" t="s">
        <v>339</v>
      </c>
      <c r="I24" t="s">
        <v>181</v>
      </c>
      <c r="J24" t="s">
        <v>136</v>
      </c>
      <c r="K24" t="s">
        <v>182</v>
      </c>
      <c r="L24" t="s">
        <v>9</v>
      </c>
      <c r="M24" t="s">
        <v>138</v>
      </c>
      <c r="N24" t="s">
        <v>9</v>
      </c>
      <c r="O24" t="s">
        <v>9</v>
      </c>
      <c r="P24">
        <v>3300000</v>
      </c>
      <c r="Q24">
        <v>101.17700000000001</v>
      </c>
      <c r="R24">
        <v>2.2705500000000001</v>
      </c>
      <c r="S24">
        <v>103.44755000000001</v>
      </c>
      <c r="T24">
        <v>36944372.490000002</v>
      </c>
      <c r="U24">
        <v>829081.38</v>
      </c>
      <c r="V24">
        <v>37773453.869999997</v>
      </c>
      <c r="W24">
        <f t="shared" si="0"/>
        <v>1.2652696084363688E-2</v>
      </c>
      <c r="X24">
        <v>3.75</v>
      </c>
      <c r="Y24">
        <v>1369297.34</v>
      </c>
      <c r="Z24">
        <v>1.3945000000000001</v>
      </c>
      <c r="AA24">
        <v>1.3945000000000001</v>
      </c>
      <c r="AB24">
        <v>0</v>
      </c>
      <c r="AC24">
        <v>1.3587</v>
      </c>
      <c r="AD24">
        <v>0</v>
      </c>
      <c r="AE24">
        <v>1.3208200000000001</v>
      </c>
      <c r="AF24">
        <v>1.3587</v>
      </c>
      <c r="AG24">
        <v>1.3208</v>
      </c>
      <c r="AH24">
        <v>0</v>
      </c>
      <c r="AI24">
        <v>0</v>
      </c>
      <c r="AJ24">
        <v>3.7063799999999998</v>
      </c>
      <c r="AK24">
        <v>2.86755</v>
      </c>
      <c r="AL24">
        <v>2.86755</v>
      </c>
      <c r="AM24">
        <v>0</v>
      </c>
      <c r="AN24">
        <v>2.86755</v>
      </c>
      <c r="AO24">
        <v>-1.3507</v>
      </c>
      <c r="AP24">
        <v>0.72570000000000001</v>
      </c>
      <c r="AQ24">
        <v>-498910.98</v>
      </c>
      <c r="AR24">
        <v>-513211.43</v>
      </c>
      <c r="AS24">
        <v>-498910.98</v>
      </c>
      <c r="AV24">
        <v>0.41145999999999999</v>
      </c>
      <c r="AW24">
        <v>0.41675000000000001</v>
      </c>
      <c r="AX24">
        <v>3.0599999999999999E-2</v>
      </c>
      <c r="AY24" t="s">
        <v>139</v>
      </c>
      <c r="AZ24">
        <v>0</v>
      </c>
      <c r="BA24">
        <v>7010</v>
      </c>
      <c r="BB24">
        <v>282011</v>
      </c>
      <c r="BC24" t="s">
        <v>337</v>
      </c>
      <c r="BD24">
        <v>162689</v>
      </c>
      <c r="BE24" t="s">
        <v>339</v>
      </c>
      <c r="BF24" t="s">
        <v>338</v>
      </c>
      <c r="BG24" t="s">
        <v>181</v>
      </c>
      <c r="BH24" t="s">
        <v>139</v>
      </c>
      <c r="BI24" t="s">
        <v>140</v>
      </c>
      <c r="BK24">
        <v>10008</v>
      </c>
      <c r="BL24" t="s">
        <v>141</v>
      </c>
      <c r="BM24">
        <v>20051</v>
      </c>
      <c r="BN24" t="s">
        <v>161</v>
      </c>
      <c r="BO24">
        <v>675</v>
      </c>
      <c r="BP24" t="s">
        <v>228</v>
      </c>
      <c r="BQ24" t="s">
        <v>237</v>
      </c>
      <c r="BR24" t="s">
        <v>238</v>
      </c>
      <c r="BS24" t="s">
        <v>146</v>
      </c>
      <c r="BT24">
        <v>1000000000</v>
      </c>
      <c r="BU24">
        <v>14495000000</v>
      </c>
      <c r="BW24" t="s">
        <v>337</v>
      </c>
      <c r="BX24" t="s">
        <v>251</v>
      </c>
      <c r="BY24" t="s">
        <v>140</v>
      </c>
      <c r="BZ24">
        <v>28</v>
      </c>
      <c r="CA24" t="s">
        <v>148</v>
      </c>
      <c r="CB24" t="s">
        <v>164</v>
      </c>
      <c r="CC24" t="s">
        <v>231</v>
      </c>
      <c r="CD24" t="s">
        <v>151</v>
      </c>
      <c r="CE24">
        <v>0</v>
      </c>
      <c r="CF24">
        <v>20</v>
      </c>
      <c r="CG24" t="s">
        <v>138</v>
      </c>
      <c r="CH24" t="s">
        <v>189</v>
      </c>
      <c r="CI24" t="s">
        <v>148</v>
      </c>
      <c r="CJ24" t="s">
        <v>140</v>
      </c>
      <c r="CK24" t="s">
        <v>140</v>
      </c>
      <c r="CL24">
        <v>99681631513</v>
      </c>
      <c r="CM24" t="s">
        <v>340</v>
      </c>
      <c r="CN24" t="s">
        <v>154</v>
      </c>
      <c r="CO24" t="s">
        <v>305</v>
      </c>
      <c r="CP24" t="s">
        <v>341</v>
      </c>
    </row>
    <row r="25" spans="1:94" x14ac:dyDescent="0.3">
      <c r="A25" s="33">
        <v>46203</v>
      </c>
      <c r="B25" s="33">
        <v>46700</v>
      </c>
      <c r="C25" s="33">
        <v>46700</v>
      </c>
      <c r="D25" t="s">
        <v>130</v>
      </c>
      <c r="E25" t="s">
        <v>131</v>
      </c>
      <c r="F25" t="s">
        <v>342</v>
      </c>
      <c r="G25" t="s">
        <v>343</v>
      </c>
      <c r="H25" t="s">
        <v>344</v>
      </c>
      <c r="I25" t="s">
        <v>181</v>
      </c>
      <c r="J25" t="s">
        <v>136</v>
      </c>
      <c r="K25" t="s">
        <v>182</v>
      </c>
      <c r="L25" t="s">
        <v>10</v>
      </c>
      <c r="M25" t="s">
        <v>138</v>
      </c>
      <c r="N25" t="s">
        <v>10</v>
      </c>
      <c r="O25" t="s">
        <v>10</v>
      </c>
      <c r="P25">
        <v>1300000</v>
      </c>
      <c r="Q25">
        <v>100.432</v>
      </c>
      <c r="R25">
        <v>2.0924700000000001</v>
      </c>
      <c r="S25">
        <v>102.52446999999999</v>
      </c>
      <c r="T25">
        <v>14446678.9</v>
      </c>
      <c r="U25">
        <v>300991.46999999997</v>
      </c>
      <c r="V25">
        <v>14747670.369999999</v>
      </c>
      <c r="W25">
        <f t="shared" si="0"/>
        <v>4.9399187002113921E-3</v>
      </c>
      <c r="X25">
        <v>3.25</v>
      </c>
      <c r="Y25">
        <v>467497.48</v>
      </c>
      <c r="Z25">
        <v>1.3562000000000001</v>
      </c>
      <c r="AA25">
        <v>1.3562000000000001</v>
      </c>
      <c r="AB25">
        <v>0</v>
      </c>
      <c r="AC25">
        <v>1.3248</v>
      </c>
      <c r="AD25">
        <v>0</v>
      </c>
      <c r="AE25">
        <v>1.28731</v>
      </c>
      <c r="AF25">
        <v>1.3248</v>
      </c>
      <c r="AG25">
        <v>1.2873000000000001</v>
      </c>
      <c r="AH25">
        <v>0</v>
      </c>
      <c r="AI25">
        <v>0</v>
      </c>
      <c r="AJ25">
        <v>3.2360199999999999</v>
      </c>
      <c r="AK25">
        <v>2.84504</v>
      </c>
      <c r="AL25">
        <v>2.9123399999999999</v>
      </c>
      <c r="AM25">
        <v>0</v>
      </c>
      <c r="AN25">
        <v>2.9123399999999999</v>
      </c>
      <c r="AO25">
        <v>-1.3048999999999999</v>
      </c>
      <c r="AP25">
        <v>0.75119999999999998</v>
      </c>
      <c r="AQ25">
        <v>-189846.24</v>
      </c>
      <c r="AR25">
        <v>-195373.23</v>
      </c>
      <c r="AS25">
        <v>-189846.24</v>
      </c>
      <c r="AV25">
        <v>0.45616000000000001</v>
      </c>
      <c r="AW25">
        <v>0.46296999999999999</v>
      </c>
      <c r="AX25">
        <v>2.9399999999999999E-2</v>
      </c>
      <c r="AY25" t="s">
        <v>139</v>
      </c>
      <c r="AZ25">
        <v>0</v>
      </c>
      <c r="BA25">
        <v>7010</v>
      </c>
      <c r="BB25">
        <v>281259</v>
      </c>
      <c r="BC25" t="s">
        <v>342</v>
      </c>
      <c r="BD25">
        <v>115518</v>
      </c>
      <c r="BE25" t="s">
        <v>344</v>
      </c>
      <c r="BF25" t="s">
        <v>343</v>
      </c>
      <c r="BG25" t="s">
        <v>181</v>
      </c>
      <c r="BH25" t="s">
        <v>139</v>
      </c>
      <c r="BI25" t="s">
        <v>140</v>
      </c>
      <c r="BK25">
        <v>10011</v>
      </c>
      <c r="BL25" t="s">
        <v>218</v>
      </c>
      <c r="BM25">
        <v>20080</v>
      </c>
      <c r="BN25" t="s">
        <v>345</v>
      </c>
      <c r="BO25">
        <v>412</v>
      </c>
      <c r="BP25" t="s">
        <v>346</v>
      </c>
      <c r="BQ25" t="s">
        <v>332</v>
      </c>
      <c r="BR25" t="s">
        <v>333</v>
      </c>
      <c r="BS25" t="s">
        <v>146</v>
      </c>
      <c r="BT25">
        <v>500000000</v>
      </c>
      <c r="BU25">
        <v>1250000000</v>
      </c>
      <c r="BV25" t="s">
        <v>347</v>
      </c>
      <c r="BW25" t="s">
        <v>342</v>
      </c>
      <c r="BX25" t="s">
        <v>147</v>
      </c>
      <c r="BY25" t="s">
        <v>140</v>
      </c>
      <c r="BZ25">
        <v>48</v>
      </c>
      <c r="CA25" t="s">
        <v>140</v>
      </c>
      <c r="CB25" t="s">
        <v>149</v>
      </c>
      <c r="CC25" t="s">
        <v>150</v>
      </c>
      <c r="CD25" t="s">
        <v>151</v>
      </c>
      <c r="CE25">
        <v>0</v>
      </c>
      <c r="CF25">
        <v>50</v>
      </c>
      <c r="CG25" t="s">
        <v>138</v>
      </c>
      <c r="CH25" t="s">
        <v>189</v>
      </c>
      <c r="CI25" t="s">
        <v>190</v>
      </c>
      <c r="CJ25" t="s">
        <v>191</v>
      </c>
      <c r="CK25" t="s">
        <v>140</v>
      </c>
      <c r="CL25">
        <v>0</v>
      </c>
      <c r="CM25" t="s">
        <v>348</v>
      </c>
      <c r="CN25" t="s">
        <v>154</v>
      </c>
      <c r="CO25" t="s">
        <v>335</v>
      </c>
      <c r="CP25" t="s">
        <v>349</v>
      </c>
    </row>
    <row r="26" spans="1:94" x14ac:dyDescent="0.3">
      <c r="A26" s="33">
        <v>46203</v>
      </c>
      <c r="B26" s="33">
        <v>47072</v>
      </c>
      <c r="C26" s="33">
        <v>47072</v>
      </c>
      <c r="D26" t="s">
        <v>130</v>
      </c>
      <c r="E26" t="s">
        <v>131</v>
      </c>
      <c r="F26" t="s">
        <v>350</v>
      </c>
      <c r="G26" t="s">
        <v>351</v>
      </c>
      <c r="H26" t="s">
        <v>352</v>
      </c>
      <c r="I26" t="s">
        <v>181</v>
      </c>
      <c r="J26" t="s">
        <v>136</v>
      </c>
      <c r="K26" t="s">
        <v>182</v>
      </c>
      <c r="L26" t="s">
        <v>11</v>
      </c>
      <c r="M26" t="s">
        <v>138</v>
      </c>
      <c r="N26" t="s">
        <v>11</v>
      </c>
      <c r="O26" t="s">
        <v>11</v>
      </c>
      <c r="P26">
        <v>3000000</v>
      </c>
      <c r="Q26">
        <v>103.283</v>
      </c>
      <c r="R26">
        <v>2.98014</v>
      </c>
      <c r="S26">
        <v>106.26314000000001</v>
      </c>
      <c r="T26">
        <v>34284881.710000001</v>
      </c>
      <c r="U26">
        <v>989259.07</v>
      </c>
      <c r="V26">
        <v>35274140.780000001</v>
      </c>
      <c r="W26">
        <f t="shared" si="0"/>
        <v>1.1815519556734658E-2</v>
      </c>
      <c r="X26">
        <v>4.75</v>
      </c>
      <c r="Y26">
        <v>1576766.63</v>
      </c>
      <c r="Z26">
        <v>2.3725999999999998</v>
      </c>
      <c r="AA26">
        <v>2.3725999999999998</v>
      </c>
      <c r="AB26">
        <v>0</v>
      </c>
      <c r="AC26">
        <v>2.2414999999999998</v>
      </c>
      <c r="AD26">
        <v>0</v>
      </c>
      <c r="AE26">
        <v>2.1702900000000001</v>
      </c>
      <c r="AF26">
        <v>2.2441</v>
      </c>
      <c r="AG26">
        <v>2.1703000000000001</v>
      </c>
      <c r="AH26">
        <v>0</v>
      </c>
      <c r="AI26">
        <v>0</v>
      </c>
      <c r="AJ26">
        <v>4.5990099999999998</v>
      </c>
      <c r="AK26">
        <v>3.1243500000000002</v>
      </c>
      <c r="AL26">
        <v>3.2811699999999999</v>
      </c>
      <c r="AM26">
        <v>0</v>
      </c>
      <c r="AN26">
        <v>3.2811699999999999</v>
      </c>
      <c r="AO26">
        <v>-2.2694999999999999</v>
      </c>
      <c r="AP26">
        <v>0.43059999999999998</v>
      </c>
      <c r="AQ26">
        <v>-765553.62</v>
      </c>
      <c r="AR26">
        <v>-791585.54</v>
      </c>
      <c r="AS26">
        <v>-765553.62</v>
      </c>
      <c r="AV26">
        <v>0.80874000000000001</v>
      </c>
      <c r="AW26">
        <v>0.82940999999999998</v>
      </c>
      <c r="AX26">
        <v>7.0000000000000007E-2</v>
      </c>
      <c r="AY26" t="s">
        <v>139</v>
      </c>
      <c r="AZ26">
        <v>0</v>
      </c>
      <c r="BA26">
        <v>7010</v>
      </c>
      <c r="BB26">
        <v>281301</v>
      </c>
      <c r="BC26" t="s">
        <v>350</v>
      </c>
      <c r="BD26">
        <v>47183276</v>
      </c>
      <c r="BE26" t="s">
        <v>352</v>
      </c>
      <c r="BF26" t="s">
        <v>351</v>
      </c>
      <c r="BG26" t="s">
        <v>181</v>
      </c>
      <c r="BH26" t="s">
        <v>139</v>
      </c>
      <c r="BI26" t="s">
        <v>140</v>
      </c>
      <c r="BK26">
        <v>10002</v>
      </c>
      <c r="BL26" t="s">
        <v>198</v>
      </c>
      <c r="BM26">
        <v>20010</v>
      </c>
      <c r="BN26" t="s">
        <v>199</v>
      </c>
      <c r="BO26">
        <v>1</v>
      </c>
      <c r="BP26" t="s">
        <v>353</v>
      </c>
      <c r="BQ26" t="s">
        <v>317</v>
      </c>
      <c r="BR26" t="s">
        <v>318</v>
      </c>
      <c r="BS26" t="s">
        <v>146</v>
      </c>
      <c r="BT26">
        <v>500000000</v>
      </c>
      <c r="BU26">
        <v>500000000</v>
      </c>
      <c r="BV26" t="s">
        <v>354</v>
      </c>
      <c r="BW26" t="s">
        <v>350</v>
      </c>
      <c r="BX26" t="s">
        <v>147</v>
      </c>
      <c r="BY26" t="s">
        <v>140</v>
      </c>
      <c r="BZ26">
        <v>28</v>
      </c>
      <c r="CA26" t="s">
        <v>148</v>
      </c>
      <c r="CB26" t="s">
        <v>149</v>
      </c>
      <c r="CC26" t="s">
        <v>150</v>
      </c>
      <c r="CD26" t="s">
        <v>151</v>
      </c>
      <c r="CE26">
        <v>0</v>
      </c>
      <c r="CF26">
        <v>100</v>
      </c>
      <c r="CG26" t="s">
        <v>138</v>
      </c>
      <c r="CH26" t="s">
        <v>189</v>
      </c>
      <c r="CI26" t="s">
        <v>148</v>
      </c>
      <c r="CJ26" t="s">
        <v>191</v>
      </c>
      <c r="CK26" t="s">
        <v>140</v>
      </c>
      <c r="CL26">
        <v>0</v>
      </c>
      <c r="CM26" t="s">
        <v>355</v>
      </c>
      <c r="CN26" t="s">
        <v>154</v>
      </c>
      <c r="CO26" t="s">
        <v>305</v>
      </c>
      <c r="CP26" t="s">
        <v>356</v>
      </c>
    </row>
    <row r="27" spans="1:94" x14ac:dyDescent="0.3">
      <c r="A27" s="33">
        <v>46203</v>
      </c>
      <c r="B27" s="33">
        <v>46348</v>
      </c>
      <c r="C27" s="33">
        <v>46348</v>
      </c>
      <c r="D27" t="s">
        <v>130</v>
      </c>
      <c r="E27" t="s">
        <v>131</v>
      </c>
      <c r="F27" t="s">
        <v>357</v>
      </c>
      <c r="G27" t="s">
        <v>358</v>
      </c>
      <c r="H27" t="s">
        <v>359</v>
      </c>
      <c r="I27" t="s">
        <v>181</v>
      </c>
      <c r="J27" t="s">
        <v>136</v>
      </c>
      <c r="K27" t="s">
        <v>182</v>
      </c>
      <c r="L27" t="s">
        <v>10</v>
      </c>
      <c r="M27" t="s">
        <v>138</v>
      </c>
      <c r="N27" t="s">
        <v>11</v>
      </c>
      <c r="O27" t="s">
        <v>10</v>
      </c>
      <c r="P27">
        <v>2600000</v>
      </c>
      <c r="Q27">
        <v>100.316</v>
      </c>
      <c r="R27">
        <v>2.20479</v>
      </c>
      <c r="S27">
        <v>102.52079000000001</v>
      </c>
      <c r="T27">
        <v>28859985.68</v>
      </c>
      <c r="U27">
        <v>634299.03</v>
      </c>
      <c r="V27">
        <v>29494284.699999999</v>
      </c>
      <c r="W27">
        <f t="shared" si="0"/>
        <v>9.8794836664693325E-3</v>
      </c>
      <c r="X27">
        <v>3.625</v>
      </c>
      <c r="Y27">
        <v>1042878.98</v>
      </c>
      <c r="Z27">
        <v>0.39179999999999998</v>
      </c>
      <c r="AA27">
        <v>0.39179999999999998</v>
      </c>
      <c r="AB27">
        <v>0</v>
      </c>
      <c r="AC27">
        <v>0.39179999999999998</v>
      </c>
      <c r="AD27">
        <v>0</v>
      </c>
      <c r="AE27">
        <v>0.38131999999999999</v>
      </c>
      <c r="AF27">
        <v>0.39450000000000002</v>
      </c>
      <c r="AG27">
        <v>0.3876</v>
      </c>
      <c r="AH27">
        <v>0</v>
      </c>
      <c r="AI27">
        <v>0</v>
      </c>
      <c r="AJ27">
        <v>3.6135799999999998</v>
      </c>
      <c r="AK27">
        <v>2.5313699999999999</v>
      </c>
      <c r="AL27">
        <v>2.7491300000000001</v>
      </c>
      <c r="AM27">
        <v>0</v>
      </c>
      <c r="AN27">
        <v>2.7491300000000001</v>
      </c>
      <c r="AO27">
        <v>-0.39579999999999999</v>
      </c>
      <c r="AP27">
        <v>2.4922</v>
      </c>
      <c r="AQ27">
        <v>-114321.67</v>
      </c>
      <c r="AR27">
        <v>-116361.06</v>
      </c>
      <c r="AS27">
        <v>-114321.67</v>
      </c>
      <c r="AV27">
        <v>0.41349000000000002</v>
      </c>
      <c r="AW27">
        <v>0.38706000000000002</v>
      </c>
      <c r="AX27">
        <v>3.0000000000000001E-3</v>
      </c>
      <c r="AY27" t="s">
        <v>139</v>
      </c>
      <c r="AZ27">
        <v>0</v>
      </c>
      <c r="BA27">
        <v>7010</v>
      </c>
      <c r="BB27">
        <v>281319</v>
      </c>
      <c r="BC27" t="s">
        <v>357</v>
      </c>
      <c r="BD27">
        <v>7585708</v>
      </c>
      <c r="BE27" t="s">
        <v>359</v>
      </c>
      <c r="BF27" t="s">
        <v>358</v>
      </c>
      <c r="BG27" t="s">
        <v>181</v>
      </c>
      <c r="BH27" t="s">
        <v>139</v>
      </c>
      <c r="BI27" t="s">
        <v>140</v>
      </c>
      <c r="BK27">
        <v>10014</v>
      </c>
      <c r="BL27" t="s">
        <v>206</v>
      </c>
      <c r="BM27">
        <v>20110</v>
      </c>
      <c r="BN27" t="s">
        <v>207</v>
      </c>
      <c r="BO27">
        <v>265</v>
      </c>
      <c r="BP27" t="s">
        <v>360</v>
      </c>
      <c r="BQ27" t="s">
        <v>209</v>
      </c>
      <c r="BR27" t="s">
        <v>210</v>
      </c>
      <c r="BS27" t="s">
        <v>146</v>
      </c>
      <c r="BT27">
        <v>500000000</v>
      </c>
      <c r="BU27">
        <v>500000000</v>
      </c>
      <c r="BV27" t="s">
        <v>361</v>
      </c>
      <c r="BW27" t="s">
        <v>357</v>
      </c>
      <c r="BX27" t="s">
        <v>188</v>
      </c>
      <c r="BY27" t="s">
        <v>140</v>
      </c>
      <c r="BZ27">
        <v>28</v>
      </c>
      <c r="CA27" t="s">
        <v>148</v>
      </c>
      <c r="CB27" t="s">
        <v>149</v>
      </c>
      <c r="CC27" t="s">
        <v>150</v>
      </c>
      <c r="CD27" t="s">
        <v>151</v>
      </c>
      <c r="CE27">
        <v>0</v>
      </c>
      <c r="CF27">
        <v>100</v>
      </c>
      <c r="CG27" t="s">
        <v>138</v>
      </c>
      <c r="CH27" t="s">
        <v>152</v>
      </c>
      <c r="CI27" t="s">
        <v>148</v>
      </c>
      <c r="CJ27" t="s">
        <v>191</v>
      </c>
      <c r="CK27" t="s">
        <v>140</v>
      </c>
      <c r="CL27">
        <v>0</v>
      </c>
      <c r="CM27" t="s">
        <v>362</v>
      </c>
      <c r="CN27" t="s">
        <v>154</v>
      </c>
      <c r="CO27" t="s">
        <v>305</v>
      </c>
      <c r="CP27" t="s">
        <v>363</v>
      </c>
    </row>
    <row r="28" spans="1:94" x14ac:dyDescent="0.3">
      <c r="A28" s="33">
        <v>46203</v>
      </c>
      <c r="B28" s="33">
        <v>46804</v>
      </c>
      <c r="C28" s="33">
        <v>46804</v>
      </c>
      <c r="D28" t="s">
        <v>130</v>
      </c>
      <c r="E28" t="s">
        <v>131</v>
      </c>
      <c r="F28" t="s">
        <v>364</v>
      </c>
      <c r="G28" t="s">
        <v>365</v>
      </c>
      <c r="H28" t="s">
        <v>366</v>
      </c>
      <c r="I28" t="s">
        <v>135</v>
      </c>
      <c r="J28" t="s">
        <v>136</v>
      </c>
      <c r="K28" t="s">
        <v>137</v>
      </c>
      <c r="L28" t="s">
        <v>10</v>
      </c>
      <c r="M28" t="s">
        <v>138</v>
      </c>
      <c r="N28" t="s">
        <v>10</v>
      </c>
      <c r="O28" t="s">
        <v>18</v>
      </c>
      <c r="P28">
        <v>15000000</v>
      </c>
      <c r="Q28">
        <v>102.61870999999999</v>
      </c>
      <c r="R28">
        <v>0.75249999999999995</v>
      </c>
      <c r="S28">
        <v>103.37121</v>
      </c>
      <c r="T28">
        <v>15054710.82</v>
      </c>
      <c r="U28">
        <v>110395.75</v>
      </c>
      <c r="V28">
        <v>15165106.57</v>
      </c>
      <c r="W28">
        <f t="shared" si="0"/>
        <v>5.0797442346035863E-3</v>
      </c>
      <c r="X28">
        <v>6.45</v>
      </c>
      <c r="Y28">
        <v>241819.27</v>
      </c>
      <c r="Z28">
        <v>1.6361000000000001</v>
      </c>
      <c r="AA28">
        <v>1.6361000000000001</v>
      </c>
      <c r="AB28">
        <v>0.27266000000000001</v>
      </c>
      <c r="AC28">
        <v>0.13611000000000001</v>
      </c>
      <c r="AD28">
        <v>0.26939999999999997</v>
      </c>
      <c r="AE28">
        <v>0.12981000000000001</v>
      </c>
      <c r="AF28">
        <v>1.5587</v>
      </c>
      <c r="AG28">
        <v>1.5549999999999999</v>
      </c>
      <c r="AH28">
        <v>1.67448</v>
      </c>
      <c r="AI28">
        <v>29.017440000000001</v>
      </c>
      <c r="AJ28">
        <v>6.2854000000000001</v>
      </c>
      <c r="AK28">
        <v>4.85311</v>
      </c>
      <c r="AL28">
        <v>4.85311</v>
      </c>
      <c r="AM28">
        <v>4.8490000000000002</v>
      </c>
      <c r="AN28">
        <v>4.85311</v>
      </c>
      <c r="AO28">
        <v>-1.6074999999999999</v>
      </c>
      <c r="AP28">
        <v>0.62209999999999999</v>
      </c>
      <c r="AQ28">
        <v>-235814.95</v>
      </c>
      <c r="AR28">
        <v>-34390.75</v>
      </c>
      <c r="AS28">
        <v>-235814.95</v>
      </c>
      <c r="AT28">
        <v>4.68</v>
      </c>
      <c r="AU28">
        <v>0.28000000000000003</v>
      </c>
      <c r="AV28">
        <v>0.58511999999999997</v>
      </c>
      <c r="AW28">
        <v>0.52576000000000001</v>
      </c>
      <c r="AX28">
        <v>2.5000000000000001E-2</v>
      </c>
      <c r="AY28" t="s">
        <v>139</v>
      </c>
      <c r="AZ28">
        <v>0</v>
      </c>
      <c r="BA28">
        <v>7010</v>
      </c>
      <c r="BB28">
        <v>282211</v>
      </c>
      <c r="BC28" t="s">
        <v>364</v>
      </c>
      <c r="BD28">
        <v>40234963</v>
      </c>
      <c r="BE28" t="s">
        <v>366</v>
      </c>
      <c r="BF28" t="s">
        <v>365</v>
      </c>
      <c r="BG28" t="s">
        <v>135</v>
      </c>
      <c r="BH28" t="s">
        <v>139</v>
      </c>
      <c r="BI28" t="s">
        <v>140</v>
      </c>
      <c r="BK28">
        <v>10008</v>
      </c>
      <c r="BL28" t="s">
        <v>141</v>
      </c>
      <c r="BM28">
        <v>20054</v>
      </c>
      <c r="BN28" t="s">
        <v>142</v>
      </c>
      <c r="BO28">
        <v>157</v>
      </c>
      <c r="BP28" t="s">
        <v>367</v>
      </c>
      <c r="BQ28" t="s">
        <v>144</v>
      </c>
      <c r="BR28" t="s">
        <v>145</v>
      </c>
      <c r="BS28" t="s">
        <v>146</v>
      </c>
      <c r="BT28">
        <v>1300000000</v>
      </c>
      <c r="BU28">
        <v>17900000000</v>
      </c>
      <c r="BW28" t="s">
        <v>364</v>
      </c>
      <c r="BX28" t="s">
        <v>147</v>
      </c>
      <c r="BY28" t="s">
        <v>140</v>
      </c>
      <c r="BZ28">
        <v>100</v>
      </c>
      <c r="CA28" t="s">
        <v>148</v>
      </c>
      <c r="CB28" t="s">
        <v>164</v>
      </c>
      <c r="CC28" t="s">
        <v>150</v>
      </c>
      <c r="CD28" t="s">
        <v>151</v>
      </c>
      <c r="CE28">
        <v>0</v>
      </c>
      <c r="CF28">
        <v>50</v>
      </c>
      <c r="CG28" t="s">
        <v>138</v>
      </c>
      <c r="CH28" t="s">
        <v>152</v>
      </c>
      <c r="CI28" t="s">
        <v>148</v>
      </c>
      <c r="CJ28" t="s">
        <v>140</v>
      </c>
      <c r="CK28" t="s">
        <v>140</v>
      </c>
      <c r="CL28">
        <v>25912000000</v>
      </c>
      <c r="CM28" t="s">
        <v>368</v>
      </c>
      <c r="CN28" t="s">
        <v>154</v>
      </c>
      <c r="CO28" t="s">
        <v>176</v>
      </c>
      <c r="CP28" t="s">
        <v>369</v>
      </c>
    </row>
    <row r="29" spans="1:94" x14ac:dyDescent="0.3">
      <c r="A29" s="33">
        <v>46203</v>
      </c>
      <c r="B29" s="33">
        <v>47162</v>
      </c>
      <c r="C29" s="33">
        <v>47162</v>
      </c>
      <c r="D29" t="s">
        <v>130</v>
      </c>
      <c r="E29" t="s">
        <v>131</v>
      </c>
      <c r="F29" t="s">
        <v>370</v>
      </c>
      <c r="G29" t="s">
        <v>371</v>
      </c>
      <c r="H29" t="s">
        <v>372</v>
      </c>
      <c r="I29" t="s">
        <v>181</v>
      </c>
      <c r="J29" t="s">
        <v>136</v>
      </c>
      <c r="K29" t="s">
        <v>182</v>
      </c>
      <c r="L29" t="s">
        <v>11</v>
      </c>
      <c r="M29" t="s">
        <v>138</v>
      </c>
      <c r="N29" t="s">
        <v>11</v>
      </c>
      <c r="O29" t="s">
        <v>11</v>
      </c>
      <c r="P29">
        <v>3000000</v>
      </c>
      <c r="Q29">
        <v>101.73099999999999</v>
      </c>
      <c r="R29">
        <v>1.3804799999999999</v>
      </c>
      <c r="S29">
        <v>103.11148</v>
      </c>
      <c r="T29">
        <v>33769693.960000001</v>
      </c>
      <c r="U29">
        <v>458251.32</v>
      </c>
      <c r="V29">
        <v>34227945.270000003</v>
      </c>
      <c r="W29">
        <f t="shared" si="0"/>
        <v>1.1465083139709819E-2</v>
      </c>
      <c r="X29">
        <v>3.625</v>
      </c>
      <c r="Y29">
        <v>1203321.8999999999</v>
      </c>
      <c r="Z29">
        <v>2.6192000000000002</v>
      </c>
      <c r="AA29">
        <v>2.6192000000000002</v>
      </c>
      <c r="AB29">
        <v>0</v>
      </c>
      <c r="AC29">
        <v>2.5165999999999999</v>
      </c>
      <c r="AD29">
        <v>0</v>
      </c>
      <c r="AE29">
        <v>2.4451100000000001</v>
      </c>
      <c r="AF29">
        <v>2.5194000000000001</v>
      </c>
      <c r="AG29">
        <v>2.4451000000000001</v>
      </c>
      <c r="AH29">
        <v>0</v>
      </c>
      <c r="AI29">
        <v>0</v>
      </c>
      <c r="AJ29">
        <v>3.56332</v>
      </c>
      <c r="AK29">
        <v>2.8572099999999998</v>
      </c>
      <c r="AL29">
        <v>2.9239199999999999</v>
      </c>
      <c r="AM29">
        <v>0</v>
      </c>
      <c r="AN29">
        <v>2.9239199999999999</v>
      </c>
      <c r="AO29">
        <v>-2.4779</v>
      </c>
      <c r="AP29">
        <v>0.39389999999999997</v>
      </c>
      <c r="AQ29">
        <v>-836895.39</v>
      </c>
      <c r="AR29">
        <v>-862330.02</v>
      </c>
      <c r="AS29">
        <v>-836895.39</v>
      </c>
      <c r="AV29">
        <v>0.46222999999999997</v>
      </c>
      <c r="AW29">
        <v>0.47228999999999999</v>
      </c>
      <c r="AX29">
        <v>8.5099999999999995E-2</v>
      </c>
      <c r="AY29" t="s">
        <v>139</v>
      </c>
      <c r="AZ29">
        <v>0</v>
      </c>
      <c r="BA29">
        <v>7010</v>
      </c>
      <c r="BB29">
        <v>282233</v>
      </c>
      <c r="BC29" t="s">
        <v>370</v>
      </c>
      <c r="BD29">
        <v>115675</v>
      </c>
      <c r="BE29" t="s">
        <v>372</v>
      </c>
      <c r="BF29" t="s">
        <v>371</v>
      </c>
      <c r="BG29" t="s">
        <v>181</v>
      </c>
      <c r="BH29" t="s">
        <v>139</v>
      </c>
      <c r="BI29" t="s">
        <v>140</v>
      </c>
      <c r="BK29">
        <v>10014</v>
      </c>
      <c r="BL29" t="s">
        <v>206</v>
      </c>
      <c r="BM29">
        <v>20110</v>
      </c>
      <c r="BN29" t="s">
        <v>207</v>
      </c>
      <c r="BO29">
        <v>264</v>
      </c>
      <c r="BP29" t="s">
        <v>373</v>
      </c>
      <c r="BQ29" t="s">
        <v>317</v>
      </c>
      <c r="BR29" t="s">
        <v>318</v>
      </c>
      <c r="BS29" t="s">
        <v>146</v>
      </c>
      <c r="BT29">
        <v>500000000</v>
      </c>
      <c r="BU29">
        <v>500000000</v>
      </c>
      <c r="BV29" t="s">
        <v>374</v>
      </c>
      <c r="BW29" t="s">
        <v>370</v>
      </c>
      <c r="BX29" t="s">
        <v>147</v>
      </c>
      <c r="BY29" t="s">
        <v>140</v>
      </c>
      <c r="BZ29">
        <v>114</v>
      </c>
      <c r="CA29" t="s">
        <v>148</v>
      </c>
      <c r="CB29" t="s">
        <v>149</v>
      </c>
      <c r="CC29" t="s">
        <v>150</v>
      </c>
      <c r="CD29" t="s">
        <v>151</v>
      </c>
      <c r="CE29">
        <v>0</v>
      </c>
      <c r="CF29">
        <v>100</v>
      </c>
      <c r="CG29" t="s">
        <v>138</v>
      </c>
      <c r="CH29" t="s">
        <v>189</v>
      </c>
      <c r="CI29" t="s">
        <v>148</v>
      </c>
      <c r="CJ29" t="s">
        <v>191</v>
      </c>
      <c r="CK29" t="s">
        <v>140</v>
      </c>
      <c r="CL29">
        <v>0</v>
      </c>
      <c r="CM29" t="s">
        <v>375</v>
      </c>
      <c r="CN29" t="s">
        <v>154</v>
      </c>
      <c r="CO29" t="s">
        <v>305</v>
      </c>
      <c r="CP29" t="s">
        <v>376</v>
      </c>
    </row>
    <row r="30" spans="1:94" x14ac:dyDescent="0.3">
      <c r="A30" s="33">
        <v>46203</v>
      </c>
      <c r="B30" s="33">
        <v>47134</v>
      </c>
      <c r="C30" s="33">
        <v>47134</v>
      </c>
      <c r="D30" t="s">
        <v>130</v>
      </c>
      <c r="E30" t="s">
        <v>131</v>
      </c>
      <c r="F30" t="s">
        <v>377</v>
      </c>
      <c r="G30" t="s">
        <v>378</v>
      </c>
      <c r="H30" t="s">
        <v>379</v>
      </c>
      <c r="I30" t="s">
        <v>181</v>
      </c>
      <c r="J30" t="s">
        <v>136</v>
      </c>
      <c r="K30" t="s">
        <v>182</v>
      </c>
      <c r="L30" t="s">
        <v>11</v>
      </c>
      <c r="M30" t="s">
        <v>138</v>
      </c>
      <c r="N30" t="s">
        <v>11</v>
      </c>
      <c r="O30" t="s">
        <v>11</v>
      </c>
      <c r="P30">
        <v>3500000</v>
      </c>
      <c r="Q30">
        <v>101.748</v>
      </c>
      <c r="R30">
        <v>1.77295</v>
      </c>
      <c r="S30">
        <v>103.52095</v>
      </c>
      <c r="T30">
        <v>39404559.969999999</v>
      </c>
      <c r="U30">
        <v>686619.13</v>
      </c>
      <c r="V30">
        <v>40091179.100000001</v>
      </c>
      <c r="W30">
        <f t="shared" si="0"/>
        <v>1.3429047461793393E-2</v>
      </c>
      <c r="X30">
        <v>3.875</v>
      </c>
      <c r="Y30">
        <v>1500694.56</v>
      </c>
      <c r="Z30">
        <v>2.5425</v>
      </c>
      <c r="AA30">
        <v>2.5425</v>
      </c>
      <c r="AB30">
        <v>0</v>
      </c>
      <c r="AC30">
        <v>2.4331999999999998</v>
      </c>
      <c r="AD30">
        <v>0</v>
      </c>
      <c r="AE30">
        <v>2.3590599999999999</v>
      </c>
      <c r="AF30">
        <v>2.4359999999999999</v>
      </c>
      <c r="AG30">
        <v>2.359</v>
      </c>
      <c r="AH30">
        <v>0</v>
      </c>
      <c r="AI30">
        <v>0</v>
      </c>
      <c r="AJ30">
        <v>3.80843</v>
      </c>
      <c r="AK30">
        <v>3.0712999999999999</v>
      </c>
      <c r="AL30">
        <v>3.1427299999999998</v>
      </c>
      <c r="AM30">
        <v>0</v>
      </c>
      <c r="AN30">
        <v>3.1427200000000002</v>
      </c>
      <c r="AO30">
        <v>-2.4011999999999998</v>
      </c>
      <c r="AP30">
        <v>0.40670000000000001</v>
      </c>
      <c r="AQ30">
        <v>-945760.12</v>
      </c>
      <c r="AR30">
        <v>-976614.29</v>
      </c>
      <c r="AS30">
        <v>-945760.12</v>
      </c>
      <c r="AV30">
        <v>0.67435999999999996</v>
      </c>
      <c r="AW30">
        <v>0.69084999999999996</v>
      </c>
      <c r="AX30">
        <v>8.0100000000000005E-2</v>
      </c>
      <c r="AY30" t="s">
        <v>139</v>
      </c>
      <c r="AZ30">
        <v>0</v>
      </c>
      <c r="BA30">
        <v>7010</v>
      </c>
      <c r="BB30">
        <v>282234</v>
      </c>
      <c r="BC30" t="s">
        <v>377</v>
      </c>
      <c r="BD30">
        <v>179563</v>
      </c>
      <c r="BE30" t="s">
        <v>379</v>
      </c>
      <c r="BF30" t="s">
        <v>378</v>
      </c>
      <c r="BG30" t="s">
        <v>181</v>
      </c>
      <c r="BH30" t="s">
        <v>139</v>
      </c>
      <c r="BI30" t="s">
        <v>140</v>
      </c>
      <c r="BK30">
        <v>10014</v>
      </c>
      <c r="BL30" t="s">
        <v>206</v>
      </c>
      <c r="BM30">
        <v>20110</v>
      </c>
      <c r="BN30" t="s">
        <v>207</v>
      </c>
      <c r="BO30">
        <v>263</v>
      </c>
      <c r="BP30" t="s">
        <v>208</v>
      </c>
      <c r="BQ30" t="s">
        <v>257</v>
      </c>
      <c r="BR30" t="s">
        <v>258</v>
      </c>
      <c r="BS30" t="s">
        <v>146</v>
      </c>
      <c r="BT30">
        <v>750000000</v>
      </c>
      <c r="BU30">
        <v>750000000</v>
      </c>
      <c r="BV30" t="s">
        <v>380</v>
      </c>
      <c r="BW30" t="s">
        <v>377</v>
      </c>
      <c r="BX30" t="s">
        <v>147</v>
      </c>
      <c r="BY30" t="s">
        <v>140</v>
      </c>
      <c r="BZ30">
        <v>62</v>
      </c>
      <c r="CA30" t="s">
        <v>148</v>
      </c>
      <c r="CB30" t="s">
        <v>149</v>
      </c>
      <c r="CC30" t="s">
        <v>150</v>
      </c>
      <c r="CD30" t="s">
        <v>151</v>
      </c>
      <c r="CE30">
        <v>0</v>
      </c>
      <c r="CF30">
        <v>100</v>
      </c>
      <c r="CG30" t="s">
        <v>138</v>
      </c>
      <c r="CH30" t="s">
        <v>189</v>
      </c>
      <c r="CI30" t="s">
        <v>148</v>
      </c>
      <c r="CJ30" t="s">
        <v>191</v>
      </c>
      <c r="CK30" t="s">
        <v>140</v>
      </c>
      <c r="CL30">
        <v>0</v>
      </c>
      <c r="CM30" t="s">
        <v>381</v>
      </c>
      <c r="CN30" t="s">
        <v>154</v>
      </c>
      <c r="CO30" t="s">
        <v>261</v>
      </c>
      <c r="CP30" t="s">
        <v>382</v>
      </c>
    </row>
    <row r="31" spans="1:94" x14ac:dyDescent="0.3">
      <c r="A31" s="33">
        <v>46203</v>
      </c>
      <c r="B31" s="33">
        <v>46815</v>
      </c>
      <c r="C31" s="33">
        <v>46815</v>
      </c>
      <c r="D31" t="s">
        <v>130</v>
      </c>
      <c r="E31" t="s">
        <v>131</v>
      </c>
      <c r="F31" t="s">
        <v>383</v>
      </c>
      <c r="G31" t="s">
        <v>384</v>
      </c>
      <c r="H31" t="s">
        <v>385</v>
      </c>
      <c r="I31" t="s">
        <v>181</v>
      </c>
      <c r="J31" t="s">
        <v>136</v>
      </c>
      <c r="K31" t="s">
        <v>182</v>
      </c>
      <c r="L31" t="s">
        <v>10</v>
      </c>
      <c r="M31" t="s">
        <v>138</v>
      </c>
      <c r="N31" t="s">
        <v>11</v>
      </c>
      <c r="O31" t="s">
        <v>10</v>
      </c>
      <c r="P31">
        <v>3000000</v>
      </c>
      <c r="Q31">
        <v>95.66</v>
      </c>
      <c r="R31">
        <v>0.12431</v>
      </c>
      <c r="S31">
        <v>95.784319999999994</v>
      </c>
      <c r="T31">
        <v>31754420.219999999</v>
      </c>
      <c r="U31">
        <v>41266.47</v>
      </c>
      <c r="V31">
        <v>31795686.699999999</v>
      </c>
      <c r="W31">
        <f t="shared" si="0"/>
        <v>1.0650367371575084E-2</v>
      </c>
      <c r="X31">
        <v>0.375</v>
      </c>
      <c r="Y31">
        <v>124481.58</v>
      </c>
      <c r="Z31">
        <v>1.6685000000000001</v>
      </c>
      <c r="AA31">
        <v>1.6685000000000001</v>
      </c>
      <c r="AB31">
        <v>0</v>
      </c>
      <c r="AC31">
        <v>1.6647000000000001</v>
      </c>
      <c r="AD31">
        <v>0</v>
      </c>
      <c r="AE31">
        <v>1.6149199999999999</v>
      </c>
      <c r="AF31">
        <v>1.6674</v>
      </c>
      <c r="AG31">
        <v>1.6149</v>
      </c>
      <c r="AH31">
        <v>0</v>
      </c>
      <c r="AI31">
        <v>0</v>
      </c>
      <c r="AJ31">
        <v>0.39201000000000003</v>
      </c>
      <c r="AK31">
        <v>3.0827100000000001</v>
      </c>
      <c r="AL31">
        <v>3.0827100000000001</v>
      </c>
      <c r="AM31">
        <v>0</v>
      </c>
      <c r="AN31">
        <v>3.0827100000000001</v>
      </c>
      <c r="AO31">
        <v>-1.5269999999999999</v>
      </c>
      <c r="AP31">
        <v>0.6411</v>
      </c>
      <c r="AQ31">
        <v>-513460.5</v>
      </c>
      <c r="AR31">
        <v>-530156.30000000005</v>
      </c>
      <c r="AS31">
        <v>-513460.5</v>
      </c>
      <c r="AV31">
        <v>0.61236999999999997</v>
      </c>
      <c r="AW31">
        <v>0.62682000000000004</v>
      </c>
      <c r="AX31">
        <v>4.1799999999999997E-2</v>
      </c>
      <c r="AY31" t="s">
        <v>139</v>
      </c>
      <c r="AZ31">
        <v>0</v>
      </c>
      <c r="BA31">
        <v>7010</v>
      </c>
      <c r="BB31">
        <v>282340</v>
      </c>
      <c r="BC31" t="s">
        <v>383</v>
      </c>
      <c r="BD31">
        <v>219539</v>
      </c>
      <c r="BE31" t="s">
        <v>385</v>
      </c>
      <c r="BF31" t="s">
        <v>384</v>
      </c>
      <c r="BG31" t="s">
        <v>181</v>
      </c>
      <c r="BH31" t="s">
        <v>139</v>
      </c>
      <c r="BI31" t="s">
        <v>140</v>
      </c>
      <c r="BK31">
        <v>10008</v>
      </c>
      <c r="BL31" t="s">
        <v>141</v>
      </c>
      <c r="BM31">
        <v>20051</v>
      </c>
      <c r="BN31" t="s">
        <v>161</v>
      </c>
      <c r="BO31">
        <v>675</v>
      </c>
      <c r="BP31" t="s">
        <v>228</v>
      </c>
      <c r="BQ31" t="s">
        <v>209</v>
      </c>
      <c r="BR31" t="s">
        <v>210</v>
      </c>
      <c r="BS31" t="s">
        <v>146</v>
      </c>
      <c r="BT31">
        <v>500000000</v>
      </c>
      <c r="BU31">
        <v>1500000000</v>
      </c>
      <c r="BV31" t="s">
        <v>386</v>
      </c>
      <c r="BW31" t="s">
        <v>383</v>
      </c>
      <c r="BX31" t="s">
        <v>268</v>
      </c>
      <c r="BY31" t="s">
        <v>140</v>
      </c>
      <c r="BZ31">
        <v>107</v>
      </c>
      <c r="CA31" t="s">
        <v>148</v>
      </c>
      <c r="CB31" t="s">
        <v>164</v>
      </c>
      <c r="CC31" t="s">
        <v>269</v>
      </c>
      <c r="CD31" t="s">
        <v>151</v>
      </c>
      <c r="CE31">
        <v>0</v>
      </c>
      <c r="CF31">
        <v>50</v>
      </c>
      <c r="CG31" t="s">
        <v>138</v>
      </c>
      <c r="CH31" t="s">
        <v>189</v>
      </c>
      <c r="CI31" t="s">
        <v>148</v>
      </c>
      <c r="CJ31" t="s">
        <v>140</v>
      </c>
      <c r="CK31" t="s">
        <v>140</v>
      </c>
      <c r="CL31">
        <v>0</v>
      </c>
      <c r="CM31" t="s">
        <v>387</v>
      </c>
      <c r="CN31" t="s">
        <v>154</v>
      </c>
      <c r="CO31" t="s">
        <v>305</v>
      </c>
      <c r="CP31" t="s">
        <v>388</v>
      </c>
    </row>
    <row r="32" spans="1:94" x14ac:dyDescent="0.3">
      <c r="A32" s="33">
        <v>46203</v>
      </c>
      <c r="B32" s="33">
        <v>46454</v>
      </c>
      <c r="C32" s="33">
        <v>46820</v>
      </c>
      <c r="D32" t="s">
        <v>130</v>
      </c>
      <c r="E32" t="s">
        <v>131</v>
      </c>
      <c r="F32" t="s">
        <v>389</v>
      </c>
      <c r="G32" t="s">
        <v>390</v>
      </c>
      <c r="H32" t="s">
        <v>391</v>
      </c>
      <c r="I32" t="s">
        <v>181</v>
      </c>
      <c r="J32" t="s">
        <v>266</v>
      </c>
      <c r="K32" t="s">
        <v>267</v>
      </c>
      <c r="L32" t="s">
        <v>11</v>
      </c>
      <c r="M32" t="s">
        <v>138</v>
      </c>
      <c r="N32" t="s">
        <v>11</v>
      </c>
      <c r="O32" t="s">
        <v>11</v>
      </c>
      <c r="P32">
        <v>3700000</v>
      </c>
      <c r="Q32">
        <v>101.407</v>
      </c>
      <c r="R32">
        <v>1.58904</v>
      </c>
      <c r="S32">
        <v>102.99603999999999</v>
      </c>
      <c r="T32">
        <v>41516641.640000001</v>
      </c>
      <c r="U32">
        <v>650563.06999999995</v>
      </c>
      <c r="V32">
        <v>42167204.710000001</v>
      </c>
      <c r="W32">
        <f t="shared" si="0"/>
        <v>1.4124438494794679E-2</v>
      </c>
      <c r="X32">
        <v>5</v>
      </c>
      <c r="Y32">
        <v>2047030.37</v>
      </c>
      <c r="Z32">
        <v>0.68220000000000003</v>
      </c>
      <c r="AA32">
        <v>1.6843999999999999</v>
      </c>
      <c r="AB32">
        <v>0</v>
      </c>
      <c r="AC32">
        <v>0.68220000000000003</v>
      </c>
      <c r="AD32">
        <v>0</v>
      </c>
      <c r="AE32">
        <v>0.66320000000000001</v>
      </c>
      <c r="AF32">
        <v>0.68220000000000003</v>
      </c>
      <c r="AG32">
        <v>0.66320000000000001</v>
      </c>
      <c r="AH32">
        <v>0</v>
      </c>
      <c r="AI32">
        <v>0</v>
      </c>
      <c r="AJ32">
        <v>4.9306299999999998</v>
      </c>
      <c r="AK32">
        <v>2.8418100000000002</v>
      </c>
      <c r="AL32">
        <v>3.6860499999999998</v>
      </c>
      <c r="AM32">
        <v>0</v>
      </c>
      <c r="AN32">
        <v>2.86496</v>
      </c>
      <c r="AO32">
        <v>-0.68310000000000004</v>
      </c>
      <c r="AP32">
        <v>1.4641999999999999</v>
      </c>
      <c r="AQ32">
        <v>-279649.34999999998</v>
      </c>
      <c r="AR32">
        <v>-287661.21000000002</v>
      </c>
      <c r="AS32">
        <v>-279649.34999999998</v>
      </c>
      <c r="AV32">
        <v>0.46405000000000002</v>
      </c>
      <c r="AW32">
        <v>0.46706999999999999</v>
      </c>
      <c r="AX32">
        <v>1.0800000000000001E-2</v>
      </c>
      <c r="AY32" t="s">
        <v>139</v>
      </c>
      <c r="AZ32">
        <v>0</v>
      </c>
      <c r="BA32">
        <v>7010</v>
      </c>
      <c r="BB32">
        <v>282347</v>
      </c>
      <c r="BC32" t="s">
        <v>389</v>
      </c>
      <c r="BD32">
        <v>128042</v>
      </c>
      <c r="BE32" t="s">
        <v>391</v>
      </c>
      <c r="BF32" t="s">
        <v>390</v>
      </c>
      <c r="BG32" t="s">
        <v>181</v>
      </c>
      <c r="BH32" t="s">
        <v>139</v>
      </c>
      <c r="BI32" t="s">
        <v>140</v>
      </c>
      <c r="BK32">
        <v>10008</v>
      </c>
      <c r="BL32" t="s">
        <v>141</v>
      </c>
      <c r="BM32">
        <v>20051</v>
      </c>
      <c r="BN32" t="s">
        <v>161</v>
      </c>
      <c r="BO32">
        <v>675</v>
      </c>
      <c r="BP32" t="s">
        <v>228</v>
      </c>
      <c r="BQ32" t="s">
        <v>392</v>
      </c>
      <c r="BR32" t="s">
        <v>393</v>
      </c>
      <c r="BS32" t="s">
        <v>146</v>
      </c>
      <c r="BT32">
        <v>1500000000</v>
      </c>
      <c r="BU32">
        <v>4250000000</v>
      </c>
      <c r="BV32" t="s">
        <v>394</v>
      </c>
      <c r="BW32" t="s">
        <v>389</v>
      </c>
      <c r="BX32" t="s">
        <v>268</v>
      </c>
      <c r="BY32" t="s">
        <v>140</v>
      </c>
      <c r="BZ32">
        <v>28</v>
      </c>
      <c r="CA32" t="s">
        <v>148</v>
      </c>
      <c r="CB32" t="s">
        <v>164</v>
      </c>
      <c r="CC32" t="s">
        <v>269</v>
      </c>
      <c r="CD32" t="s">
        <v>151</v>
      </c>
      <c r="CE32">
        <v>0</v>
      </c>
      <c r="CF32">
        <v>50</v>
      </c>
      <c r="CG32" t="s">
        <v>138</v>
      </c>
      <c r="CH32" t="s">
        <v>152</v>
      </c>
      <c r="CI32" t="s">
        <v>148</v>
      </c>
      <c r="CJ32" t="s">
        <v>140</v>
      </c>
      <c r="CK32" t="s">
        <v>140</v>
      </c>
      <c r="CL32">
        <v>0</v>
      </c>
      <c r="CM32" t="s">
        <v>395</v>
      </c>
      <c r="CN32" t="s">
        <v>154</v>
      </c>
      <c r="CO32" t="s">
        <v>396</v>
      </c>
      <c r="CP32" t="s">
        <v>397</v>
      </c>
    </row>
    <row r="33" spans="1:94" x14ac:dyDescent="0.3">
      <c r="A33" s="33">
        <v>46203</v>
      </c>
      <c r="B33" s="33">
        <v>46460</v>
      </c>
      <c r="C33" s="33">
        <v>46826</v>
      </c>
      <c r="D33" t="s">
        <v>130</v>
      </c>
      <c r="E33" t="s">
        <v>131</v>
      </c>
      <c r="F33" t="s">
        <v>398</v>
      </c>
      <c r="G33" t="s">
        <v>399</v>
      </c>
      <c r="H33" t="s">
        <v>400</v>
      </c>
      <c r="I33" t="s">
        <v>181</v>
      </c>
      <c r="J33" t="s">
        <v>266</v>
      </c>
      <c r="K33" t="s">
        <v>267</v>
      </c>
      <c r="L33" t="s">
        <v>10</v>
      </c>
      <c r="M33" t="s">
        <v>138</v>
      </c>
      <c r="N33" t="s">
        <v>10</v>
      </c>
      <c r="O33" t="s">
        <v>10</v>
      </c>
      <c r="P33">
        <v>2000000</v>
      </c>
      <c r="Q33">
        <v>101.239</v>
      </c>
      <c r="R33">
        <v>1.41614</v>
      </c>
      <c r="S33">
        <v>102.65514</v>
      </c>
      <c r="T33">
        <v>22404249.420000002</v>
      </c>
      <c r="U33">
        <v>313391.94</v>
      </c>
      <c r="V33">
        <v>22717641.359999999</v>
      </c>
      <c r="W33">
        <f t="shared" si="0"/>
        <v>7.60956127736938E-3</v>
      </c>
      <c r="X33">
        <v>4.6989999999999998</v>
      </c>
      <c r="Y33">
        <v>1039891.43</v>
      </c>
      <c r="Z33">
        <v>0.6986</v>
      </c>
      <c r="AA33">
        <v>1.7008000000000001</v>
      </c>
      <c r="AB33">
        <v>0</v>
      </c>
      <c r="AC33">
        <v>0.6986</v>
      </c>
      <c r="AD33">
        <v>0</v>
      </c>
      <c r="AE33">
        <v>0.67915999999999999</v>
      </c>
      <c r="AF33">
        <v>0.6986</v>
      </c>
      <c r="AG33">
        <v>0.67920000000000003</v>
      </c>
      <c r="AH33">
        <v>0</v>
      </c>
      <c r="AI33">
        <v>0</v>
      </c>
      <c r="AJ33">
        <v>4.6414900000000001</v>
      </c>
      <c r="AK33">
        <v>2.8394699999999999</v>
      </c>
      <c r="AL33">
        <v>3.4321000000000002</v>
      </c>
      <c r="AM33">
        <v>0</v>
      </c>
      <c r="AN33">
        <v>2.86205</v>
      </c>
      <c r="AO33">
        <v>-0.69730000000000003</v>
      </c>
      <c r="AP33">
        <v>1.4343999999999999</v>
      </c>
      <c r="AQ33">
        <v>-154296.29999999999</v>
      </c>
      <c r="AR33">
        <v>-158712.24</v>
      </c>
      <c r="AS33">
        <v>-154296.29999999999</v>
      </c>
      <c r="AV33">
        <v>0.45865</v>
      </c>
      <c r="AW33">
        <v>0.46199000000000001</v>
      </c>
      <c r="AX33">
        <v>1.12E-2</v>
      </c>
      <c r="AY33" t="s">
        <v>139</v>
      </c>
      <c r="AZ33">
        <v>0</v>
      </c>
      <c r="BA33">
        <v>7010</v>
      </c>
      <c r="BB33">
        <v>282378</v>
      </c>
      <c r="BC33" t="s">
        <v>398</v>
      </c>
      <c r="BD33">
        <v>112194</v>
      </c>
      <c r="BE33" t="s">
        <v>400</v>
      </c>
      <c r="BF33" t="s">
        <v>399</v>
      </c>
      <c r="BG33" t="s">
        <v>181</v>
      </c>
      <c r="BH33" t="s">
        <v>139</v>
      </c>
      <c r="BI33" t="s">
        <v>140</v>
      </c>
      <c r="BK33">
        <v>10008</v>
      </c>
      <c r="BL33" t="s">
        <v>141</v>
      </c>
      <c r="BM33">
        <v>20051</v>
      </c>
      <c r="BN33" t="s">
        <v>161</v>
      </c>
      <c r="BO33">
        <v>713</v>
      </c>
      <c r="BP33" t="s">
        <v>331</v>
      </c>
      <c r="BQ33" t="s">
        <v>257</v>
      </c>
      <c r="BR33" t="s">
        <v>258</v>
      </c>
      <c r="BS33" t="s">
        <v>146</v>
      </c>
      <c r="BT33">
        <v>500000000</v>
      </c>
      <c r="BU33">
        <v>9400000000</v>
      </c>
      <c r="BW33" t="s">
        <v>398</v>
      </c>
      <c r="BX33" t="s">
        <v>147</v>
      </c>
      <c r="BY33" t="s">
        <v>140</v>
      </c>
      <c r="BZ33">
        <v>62</v>
      </c>
      <c r="CA33" t="s">
        <v>401</v>
      </c>
      <c r="CB33" t="s">
        <v>164</v>
      </c>
      <c r="CC33" t="s">
        <v>231</v>
      </c>
      <c r="CD33" t="s">
        <v>151</v>
      </c>
      <c r="CE33">
        <v>0</v>
      </c>
      <c r="CF33">
        <v>50</v>
      </c>
      <c r="CG33" t="s">
        <v>138</v>
      </c>
      <c r="CH33" t="s">
        <v>152</v>
      </c>
      <c r="CI33" t="s">
        <v>190</v>
      </c>
      <c r="CJ33" t="s">
        <v>140</v>
      </c>
      <c r="CK33" t="s">
        <v>140</v>
      </c>
      <c r="CL33">
        <v>0</v>
      </c>
      <c r="CM33" t="s">
        <v>402</v>
      </c>
      <c r="CN33" t="s">
        <v>154</v>
      </c>
      <c r="CO33" t="s">
        <v>261</v>
      </c>
      <c r="CP33" t="s">
        <v>403</v>
      </c>
    </row>
    <row r="34" spans="1:94" x14ac:dyDescent="0.3">
      <c r="A34" s="33">
        <v>46203</v>
      </c>
      <c r="D34" t="s">
        <v>130</v>
      </c>
      <c r="E34" t="s">
        <v>404</v>
      </c>
      <c r="F34" t="s">
        <v>405</v>
      </c>
      <c r="H34" t="s">
        <v>406</v>
      </c>
      <c r="I34" t="s">
        <v>135</v>
      </c>
      <c r="J34" t="s">
        <v>407</v>
      </c>
      <c r="L34" t="s">
        <v>9</v>
      </c>
      <c r="M34" t="s">
        <v>138</v>
      </c>
      <c r="P34">
        <v>126678403.48999999</v>
      </c>
      <c r="Q34">
        <v>1</v>
      </c>
      <c r="R34">
        <v>3.3899999999999998E-3</v>
      </c>
      <c r="S34">
        <v>1.00339</v>
      </c>
      <c r="T34">
        <v>123895972.52</v>
      </c>
      <c r="U34">
        <v>419699</v>
      </c>
      <c r="V34">
        <v>124315671.52</v>
      </c>
      <c r="W34">
        <f t="shared" si="0"/>
        <v>4.164110636214232E-2</v>
      </c>
      <c r="X34">
        <v>4.25</v>
      </c>
      <c r="Z34">
        <v>0</v>
      </c>
      <c r="AB34">
        <v>0</v>
      </c>
      <c r="AC34">
        <v>0</v>
      </c>
      <c r="AD34">
        <v>0</v>
      </c>
      <c r="AE34">
        <v>0</v>
      </c>
      <c r="AG34">
        <v>0</v>
      </c>
      <c r="AH34">
        <v>0</v>
      </c>
      <c r="AI34">
        <v>0</v>
      </c>
      <c r="AJ34">
        <v>4.25</v>
      </c>
      <c r="AK34">
        <v>4.25</v>
      </c>
      <c r="AL34">
        <v>4.25</v>
      </c>
      <c r="AM34">
        <v>0</v>
      </c>
      <c r="AN34">
        <v>4.25</v>
      </c>
      <c r="AS34">
        <v>0</v>
      </c>
      <c r="AX34">
        <v>0</v>
      </c>
      <c r="AY34" t="s">
        <v>408</v>
      </c>
      <c r="AZ34">
        <v>0</v>
      </c>
      <c r="BA34">
        <v>7010</v>
      </c>
      <c r="BB34">
        <v>278712</v>
      </c>
      <c r="BC34" t="s">
        <v>405</v>
      </c>
      <c r="BD34" t="s">
        <v>409</v>
      </c>
      <c r="BE34" t="s">
        <v>406</v>
      </c>
      <c r="BG34" t="s">
        <v>135</v>
      </c>
      <c r="BH34" t="s">
        <v>408</v>
      </c>
      <c r="BI34" t="s">
        <v>410</v>
      </c>
      <c r="BJ34" t="s">
        <v>411</v>
      </c>
      <c r="BK34" t="s">
        <v>410</v>
      </c>
      <c r="BL34" t="s">
        <v>411</v>
      </c>
      <c r="BM34" t="s">
        <v>410</v>
      </c>
      <c r="BN34" t="s">
        <v>411</v>
      </c>
      <c r="BO34" t="s">
        <v>410</v>
      </c>
      <c r="BP34" t="s">
        <v>411</v>
      </c>
      <c r="BQ34" t="s">
        <v>140</v>
      </c>
      <c r="BS34" t="s">
        <v>412</v>
      </c>
      <c r="BX34" t="s">
        <v>140</v>
      </c>
      <c r="BY34" t="s">
        <v>140</v>
      </c>
      <c r="BZ34">
        <v>0</v>
      </c>
      <c r="CA34" t="s">
        <v>140</v>
      </c>
      <c r="CB34" t="s">
        <v>140</v>
      </c>
      <c r="CC34" t="s">
        <v>140</v>
      </c>
      <c r="CD34" t="s">
        <v>140</v>
      </c>
      <c r="CE34">
        <v>0</v>
      </c>
      <c r="CF34" t="s">
        <v>140</v>
      </c>
      <c r="CG34" t="s">
        <v>140</v>
      </c>
      <c r="CH34" t="s">
        <v>140</v>
      </c>
      <c r="CI34" t="s">
        <v>140</v>
      </c>
      <c r="CJ34" t="s">
        <v>140</v>
      </c>
      <c r="CK34" t="s">
        <v>140</v>
      </c>
      <c r="CL34">
        <v>0</v>
      </c>
      <c r="CN34" t="s">
        <v>154</v>
      </c>
      <c r="CP34" t="s">
        <v>409</v>
      </c>
    </row>
    <row r="35" spans="1:94" x14ac:dyDescent="0.3">
      <c r="A35" s="33">
        <v>46203</v>
      </c>
      <c r="D35" t="s">
        <v>130</v>
      </c>
      <c r="E35" t="s">
        <v>404</v>
      </c>
      <c r="F35" t="s">
        <v>413</v>
      </c>
      <c r="H35" t="s">
        <v>414</v>
      </c>
      <c r="I35" t="s">
        <v>181</v>
      </c>
      <c r="J35" t="s">
        <v>407</v>
      </c>
      <c r="L35" t="s">
        <v>9</v>
      </c>
      <c r="M35" t="s">
        <v>138</v>
      </c>
      <c r="P35">
        <v>58600.24</v>
      </c>
      <c r="Q35">
        <v>1</v>
      </c>
      <c r="R35">
        <v>1.7799999999999999E-3</v>
      </c>
      <c r="S35">
        <v>1.0017799999999999</v>
      </c>
      <c r="T35">
        <v>648413.36</v>
      </c>
      <c r="U35">
        <v>1155.52</v>
      </c>
      <c r="V35">
        <v>649568.88</v>
      </c>
      <c r="W35">
        <f t="shared" si="0"/>
        <v>2.1758131127712273E-4</v>
      </c>
      <c r="X35">
        <v>1.9330000000000001</v>
      </c>
      <c r="Z35">
        <v>0</v>
      </c>
      <c r="AB35">
        <v>0</v>
      </c>
      <c r="AC35">
        <v>0</v>
      </c>
      <c r="AD35">
        <v>0</v>
      </c>
      <c r="AE35">
        <v>0</v>
      </c>
      <c r="AG35">
        <v>0</v>
      </c>
      <c r="AH35">
        <v>0</v>
      </c>
      <c r="AI35">
        <v>0</v>
      </c>
      <c r="AJ35">
        <v>1.9330000000000001</v>
      </c>
      <c r="AK35">
        <v>1.9330000000000001</v>
      </c>
      <c r="AL35">
        <v>1.9330000000000001</v>
      </c>
      <c r="AM35">
        <v>0</v>
      </c>
      <c r="AN35">
        <v>1.9330000000000001</v>
      </c>
      <c r="AS35">
        <v>0</v>
      </c>
      <c r="AX35">
        <v>0</v>
      </c>
      <c r="AY35" t="s">
        <v>408</v>
      </c>
      <c r="AZ35">
        <v>0</v>
      </c>
      <c r="BA35">
        <v>7010</v>
      </c>
      <c r="BB35">
        <v>278713</v>
      </c>
      <c r="BC35" t="s">
        <v>413</v>
      </c>
      <c r="BD35" t="s">
        <v>409</v>
      </c>
      <c r="BE35" t="s">
        <v>414</v>
      </c>
      <c r="BG35" t="s">
        <v>181</v>
      </c>
      <c r="BH35" t="s">
        <v>408</v>
      </c>
      <c r="BI35" t="s">
        <v>410</v>
      </c>
      <c r="BJ35" t="s">
        <v>411</v>
      </c>
      <c r="BK35" t="s">
        <v>410</v>
      </c>
      <c r="BL35" t="s">
        <v>411</v>
      </c>
      <c r="BM35" t="s">
        <v>410</v>
      </c>
      <c r="BN35" t="s">
        <v>411</v>
      </c>
      <c r="BO35" t="s">
        <v>410</v>
      </c>
      <c r="BP35" t="s">
        <v>411</v>
      </c>
      <c r="BQ35" t="s">
        <v>140</v>
      </c>
      <c r="BS35" t="s">
        <v>412</v>
      </c>
      <c r="BX35" t="s">
        <v>140</v>
      </c>
      <c r="BY35" t="s">
        <v>140</v>
      </c>
      <c r="BZ35">
        <v>0</v>
      </c>
      <c r="CA35" t="s">
        <v>140</v>
      </c>
      <c r="CB35" t="s">
        <v>140</v>
      </c>
      <c r="CC35" t="s">
        <v>140</v>
      </c>
      <c r="CD35" t="s">
        <v>140</v>
      </c>
      <c r="CE35">
        <v>0</v>
      </c>
      <c r="CF35" t="s">
        <v>140</v>
      </c>
      <c r="CG35" t="s">
        <v>140</v>
      </c>
      <c r="CH35" t="s">
        <v>140</v>
      </c>
      <c r="CI35" t="s">
        <v>140</v>
      </c>
      <c r="CJ35" t="s">
        <v>140</v>
      </c>
      <c r="CK35" t="s">
        <v>140</v>
      </c>
      <c r="CL35">
        <v>0</v>
      </c>
      <c r="CN35" t="s">
        <v>154</v>
      </c>
      <c r="CP35" t="s">
        <v>409</v>
      </c>
    </row>
    <row r="36" spans="1:94" x14ac:dyDescent="0.3">
      <c r="A36" s="33">
        <v>46203</v>
      </c>
      <c r="D36" t="s">
        <v>130</v>
      </c>
      <c r="E36" t="s">
        <v>404</v>
      </c>
      <c r="F36" t="s">
        <v>415</v>
      </c>
      <c r="H36" t="s">
        <v>416</v>
      </c>
      <c r="I36" t="s">
        <v>181</v>
      </c>
      <c r="J36" t="s">
        <v>407</v>
      </c>
      <c r="L36" t="s">
        <v>9</v>
      </c>
      <c r="M36" t="s">
        <v>138</v>
      </c>
      <c r="P36">
        <v>3384044.68</v>
      </c>
      <c r="Q36">
        <v>1</v>
      </c>
      <c r="R36">
        <v>1.6999999999999999E-3</v>
      </c>
      <c r="S36">
        <v>1.0017</v>
      </c>
      <c r="T36">
        <v>37444552.520000003</v>
      </c>
      <c r="U36">
        <v>63739.55</v>
      </c>
      <c r="V36">
        <v>37508292.07</v>
      </c>
      <c r="W36">
        <f t="shared" si="0"/>
        <v>1.2563876786024454E-2</v>
      </c>
      <c r="X36">
        <v>1.9330000000000001</v>
      </c>
      <c r="Z36">
        <v>0</v>
      </c>
      <c r="AB36">
        <v>0</v>
      </c>
      <c r="AC36">
        <v>0</v>
      </c>
      <c r="AD36">
        <v>0</v>
      </c>
      <c r="AE36">
        <v>0</v>
      </c>
      <c r="AG36">
        <v>0</v>
      </c>
      <c r="AH36">
        <v>0</v>
      </c>
      <c r="AI36">
        <v>0</v>
      </c>
      <c r="AJ36">
        <v>1.9330000000000001</v>
      </c>
      <c r="AK36">
        <v>1.9330000000000001</v>
      </c>
      <c r="AL36">
        <v>1.9330000000000001</v>
      </c>
      <c r="AM36">
        <v>0</v>
      </c>
      <c r="AN36">
        <v>1.9330000000000001</v>
      </c>
      <c r="AS36">
        <v>0</v>
      </c>
      <c r="AX36">
        <v>0</v>
      </c>
      <c r="AY36" t="s">
        <v>408</v>
      </c>
      <c r="AZ36">
        <v>0</v>
      </c>
      <c r="BA36">
        <v>7010</v>
      </c>
      <c r="BB36">
        <v>278714</v>
      </c>
      <c r="BC36" t="s">
        <v>415</v>
      </c>
      <c r="BD36" t="s">
        <v>409</v>
      </c>
      <c r="BE36" t="s">
        <v>416</v>
      </c>
      <c r="BG36" t="s">
        <v>181</v>
      </c>
      <c r="BH36" t="s">
        <v>408</v>
      </c>
      <c r="BI36" t="s">
        <v>410</v>
      </c>
      <c r="BJ36" t="s">
        <v>411</v>
      </c>
      <c r="BK36" t="s">
        <v>410</v>
      </c>
      <c r="BL36" t="s">
        <v>411</v>
      </c>
      <c r="BM36" t="s">
        <v>410</v>
      </c>
      <c r="BN36" t="s">
        <v>411</v>
      </c>
      <c r="BO36" t="s">
        <v>410</v>
      </c>
      <c r="BP36" t="s">
        <v>411</v>
      </c>
      <c r="BQ36" t="s">
        <v>140</v>
      </c>
      <c r="BS36" t="s">
        <v>412</v>
      </c>
      <c r="BX36" t="s">
        <v>140</v>
      </c>
      <c r="BY36" t="s">
        <v>140</v>
      </c>
      <c r="BZ36">
        <v>0</v>
      </c>
      <c r="CA36" t="s">
        <v>140</v>
      </c>
      <c r="CB36" t="s">
        <v>140</v>
      </c>
      <c r="CC36" t="s">
        <v>140</v>
      </c>
      <c r="CD36" t="s">
        <v>140</v>
      </c>
      <c r="CE36">
        <v>0</v>
      </c>
      <c r="CF36" t="s">
        <v>140</v>
      </c>
      <c r="CG36" t="s">
        <v>140</v>
      </c>
      <c r="CH36" t="s">
        <v>140</v>
      </c>
      <c r="CI36" t="s">
        <v>140</v>
      </c>
      <c r="CJ36" t="s">
        <v>140</v>
      </c>
      <c r="CK36" t="s">
        <v>140</v>
      </c>
      <c r="CL36">
        <v>0</v>
      </c>
      <c r="CN36" t="s">
        <v>154</v>
      </c>
      <c r="CP36" t="s">
        <v>409</v>
      </c>
    </row>
    <row r="37" spans="1:94" x14ac:dyDescent="0.3">
      <c r="A37" s="33">
        <v>46203</v>
      </c>
      <c r="D37" t="s">
        <v>130</v>
      </c>
      <c r="E37" t="s">
        <v>404</v>
      </c>
      <c r="F37" t="s">
        <v>417</v>
      </c>
      <c r="H37" t="s">
        <v>418</v>
      </c>
      <c r="I37" t="s">
        <v>227</v>
      </c>
      <c r="J37" t="s">
        <v>407</v>
      </c>
      <c r="L37" t="s">
        <v>9</v>
      </c>
      <c r="M37" t="s">
        <v>138</v>
      </c>
      <c r="P37">
        <v>8314136.3799999999</v>
      </c>
      <c r="Q37">
        <v>1</v>
      </c>
      <c r="R37">
        <v>8.4999999999999995E-4</v>
      </c>
      <c r="S37">
        <v>1.00085</v>
      </c>
      <c r="T37">
        <v>8314136.3799999999</v>
      </c>
      <c r="U37">
        <v>7094.92</v>
      </c>
      <c r="V37">
        <v>8321231.2999999998</v>
      </c>
      <c r="W37">
        <f t="shared" si="0"/>
        <v>2.7873016602861832E-3</v>
      </c>
      <c r="X37">
        <v>1.746</v>
      </c>
      <c r="Z37">
        <v>0</v>
      </c>
      <c r="AB37">
        <v>0</v>
      </c>
      <c r="AC37">
        <v>0</v>
      </c>
      <c r="AD37">
        <v>0</v>
      </c>
      <c r="AE37">
        <v>0</v>
      </c>
      <c r="AG37">
        <v>0</v>
      </c>
      <c r="AH37">
        <v>0</v>
      </c>
      <c r="AI37">
        <v>0</v>
      </c>
      <c r="AJ37">
        <v>1.746</v>
      </c>
      <c r="AK37">
        <v>1.746</v>
      </c>
      <c r="AL37">
        <v>1.746</v>
      </c>
      <c r="AM37">
        <v>0</v>
      </c>
      <c r="AN37">
        <v>1.746</v>
      </c>
      <c r="AS37">
        <v>0</v>
      </c>
      <c r="AX37">
        <v>0</v>
      </c>
      <c r="AY37" t="s">
        <v>408</v>
      </c>
      <c r="AZ37">
        <v>0</v>
      </c>
      <c r="BA37">
        <v>7010</v>
      </c>
      <c r="BB37">
        <v>278715</v>
      </c>
      <c r="BC37" t="s">
        <v>417</v>
      </c>
      <c r="BD37" t="s">
        <v>409</v>
      </c>
      <c r="BE37" t="s">
        <v>418</v>
      </c>
      <c r="BG37" t="s">
        <v>227</v>
      </c>
      <c r="BH37" t="s">
        <v>408</v>
      </c>
      <c r="BI37" t="s">
        <v>410</v>
      </c>
      <c r="BJ37" t="s">
        <v>411</v>
      </c>
      <c r="BK37" t="s">
        <v>410</v>
      </c>
      <c r="BL37" t="s">
        <v>411</v>
      </c>
      <c r="BM37" t="s">
        <v>410</v>
      </c>
      <c r="BN37" t="s">
        <v>411</v>
      </c>
      <c r="BO37" t="s">
        <v>410</v>
      </c>
      <c r="BP37" t="s">
        <v>411</v>
      </c>
      <c r="BQ37" t="s">
        <v>140</v>
      </c>
      <c r="BS37" t="s">
        <v>412</v>
      </c>
      <c r="BX37" t="s">
        <v>140</v>
      </c>
      <c r="BY37" t="s">
        <v>140</v>
      </c>
      <c r="BZ37">
        <v>0</v>
      </c>
      <c r="CA37" t="s">
        <v>140</v>
      </c>
      <c r="CB37" t="s">
        <v>140</v>
      </c>
      <c r="CC37" t="s">
        <v>140</v>
      </c>
      <c r="CD37" t="s">
        <v>140</v>
      </c>
      <c r="CE37">
        <v>0</v>
      </c>
      <c r="CF37" t="s">
        <v>140</v>
      </c>
      <c r="CG37" t="s">
        <v>140</v>
      </c>
      <c r="CH37" t="s">
        <v>140</v>
      </c>
      <c r="CI37" t="s">
        <v>140</v>
      </c>
      <c r="CJ37" t="s">
        <v>140</v>
      </c>
      <c r="CK37" t="s">
        <v>140</v>
      </c>
      <c r="CL37">
        <v>0</v>
      </c>
      <c r="CN37" t="s">
        <v>154</v>
      </c>
      <c r="CP37" t="s">
        <v>409</v>
      </c>
    </row>
    <row r="38" spans="1:94" x14ac:dyDescent="0.3">
      <c r="A38" s="33">
        <v>46203</v>
      </c>
      <c r="D38" t="s">
        <v>130</v>
      </c>
      <c r="E38" t="s">
        <v>404</v>
      </c>
      <c r="F38" t="s">
        <v>419</v>
      </c>
      <c r="H38" t="s">
        <v>420</v>
      </c>
      <c r="I38" t="s">
        <v>227</v>
      </c>
      <c r="J38" t="s">
        <v>407</v>
      </c>
      <c r="L38" t="s">
        <v>9</v>
      </c>
      <c r="M38" t="s">
        <v>138</v>
      </c>
      <c r="P38">
        <v>-30518849.449999999</v>
      </c>
      <c r="Q38">
        <v>1</v>
      </c>
      <c r="R38">
        <v>-3.6000000000000002E-4</v>
      </c>
      <c r="S38">
        <v>0.99963999999999997</v>
      </c>
      <c r="T38">
        <v>-30518849.449999999</v>
      </c>
      <c r="U38">
        <v>11065.68</v>
      </c>
      <c r="V38">
        <v>-30507783.77</v>
      </c>
      <c r="W38">
        <f t="shared" si="0"/>
        <v>-1.0218967997413181E-2</v>
      </c>
      <c r="X38">
        <v>1.746</v>
      </c>
      <c r="Z38">
        <v>0</v>
      </c>
      <c r="AB38">
        <v>0</v>
      </c>
      <c r="AC38">
        <v>0</v>
      </c>
      <c r="AD38">
        <v>0</v>
      </c>
      <c r="AE38">
        <v>0</v>
      </c>
      <c r="AG38">
        <v>0</v>
      </c>
      <c r="AH38">
        <v>0</v>
      </c>
      <c r="AI38">
        <v>0</v>
      </c>
      <c r="AJ38">
        <v>1.746</v>
      </c>
      <c r="AK38">
        <v>1.746</v>
      </c>
      <c r="AL38">
        <v>1.746</v>
      </c>
      <c r="AM38">
        <v>0</v>
      </c>
      <c r="AN38">
        <v>1.746</v>
      </c>
      <c r="AS38">
        <v>0</v>
      </c>
      <c r="AX38">
        <v>0</v>
      </c>
      <c r="AY38" t="s">
        <v>408</v>
      </c>
      <c r="AZ38">
        <v>0</v>
      </c>
      <c r="BA38">
        <v>7010</v>
      </c>
      <c r="BB38">
        <v>278716</v>
      </c>
      <c r="BC38" t="s">
        <v>419</v>
      </c>
      <c r="BD38" t="s">
        <v>409</v>
      </c>
      <c r="BE38" t="s">
        <v>420</v>
      </c>
      <c r="BG38" t="s">
        <v>227</v>
      </c>
      <c r="BH38" t="s">
        <v>408</v>
      </c>
      <c r="BI38" t="s">
        <v>410</v>
      </c>
      <c r="BJ38" t="s">
        <v>411</v>
      </c>
      <c r="BK38" t="s">
        <v>410</v>
      </c>
      <c r="BL38" t="s">
        <v>411</v>
      </c>
      <c r="BM38" t="s">
        <v>410</v>
      </c>
      <c r="BN38" t="s">
        <v>411</v>
      </c>
      <c r="BO38" t="s">
        <v>410</v>
      </c>
      <c r="BP38" t="s">
        <v>411</v>
      </c>
      <c r="BQ38" t="s">
        <v>140</v>
      </c>
      <c r="BS38" t="s">
        <v>412</v>
      </c>
      <c r="BX38" t="s">
        <v>140</v>
      </c>
      <c r="BY38" t="s">
        <v>140</v>
      </c>
      <c r="BZ38">
        <v>0</v>
      </c>
      <c r="CA38" t="s">
        <v>140</v>
      </c>
      <c r="CB38" t="s">
        <v>140</v>
      </c>
      <c r="CC38" t="s">
        <v>140</v>
      </c>
      <c r="CD38" t="s">
        <v>140</v>
      </c>
      <c r="CE38">
        <v>0</v>
      </c>
      <c r="CF38" t="s">
        <v>140</v>
      </c>
      <c r="CG38" t="s">
        <v>140</v>
      </c>
      <c r="CH38" t="s">
        <v>140</v>
      </c>
      <c r="CI38" t="s">
        <v>140</v>
      </c>
      <c r="CJ38" t="s">
        <v>140</v>
      </c>
      <c r="CK38" t="s">
        <v>140</v>
      </c>
      <c r="CL38">
        <v>0</v>
      </c>
      <c r="CN38" t="s">
        <v>154</v>
      </c>
      <c r="CP38" t="s">
        <v>409</v>
      </c>
    </row>
    <row r="39" spans="1:94" x14ac:dyDescent="0.3">
      <c r="A39" s="33">
        <v>46203</v>
      </c>
      <c r="B39" s="33">
        <v>46552</v>
      </c>
      <c r="C39" s="33">
        <v>46552</v>
      </c>
      <c r="D39" t="s">
        <v>130</v>
      </c>
      <c r="E39" t="s">
        <v>131</v>
      </c>
      <c r="F39" t="s">
        <v>421</v>
      </c>
      <c r="G39" t="s">
        <v>422</v>
      </c>
      <c r="H39" t="s">
        <v>423</v>
      </c>
      <c r="I39" t="s">
        <v>135</v>
      </c>
      <c r="J39" t="s">
        <v>136</v>
      </c>
      <c r="K39" t="s">
        <v>137</v>
      </c>
      <c r="L39" t="s">
        <v>10</v>
      </c>
      <c r="M39" t="s">
        <v>138</v>
      </c>
      <c r="N39" t="s">
        <v>11</v>
      </c>
      <c r="O39" t="s">
        <v>10</v>
      </c>
      <c r="P39">
        <v>18000000</v>
      </c>
      <c r="Q39">
        <v>100.74401</v>
      </c>
      <c r="R39">
        <v>0.25783</v>
      </c>
      <c r="S39">
        <v>101.00184</v>
      </c>
      <c r="T39">
        <v>17735618.82</v>
      </c>
      <c r="U39">
        <v>45390.63</v>
      </c>
      <c r="V39">
        <v>17781009.449999999</v>
      </c>
      <c r="W39">
        <f t="shared" si="0"/>
        <v>5.9559739868725097E-3</v>
      </c>
      <c r="X39">
        <v>5.46</v>
      </c>
      <c r="Y39">
        <v>242973.35</v>
      </c>
      <c r="Z39">
        <v>0.95</v>
      </c>
      <c r="AA39">
        <v>0.95</v>
      </c>
      <c r="AB39">
        <v>7.1679999999999994E-2</v>
      </c>
      <c r="AC39">
        <v>0.2</v>
      </c>
      <c r="AD39">
        <v>7.0849999999999996E-2</v>
      </c>
      <c r="AE39">
        <v>0.19101000000000001</v>
      </c>
      <c r="AF39">
        <v>0.93049999999999999</v>
      </c>
      <c r="AG39">
        <v>0.92989999999999995</v>
      </c>
      <c r="AH39">
        <v>1.0330900000000001</v>
      </c>
      <c r="AI39">
        <v>16.62622</v>
      </c>
      <c r="AJ39">
        <v>5.4196799999999996</v>
      </c>
      <c r="AK39">
        <v>4.7054600000000004</v>
      </c>
      <c r="AL39">
        <v>4.7054600000000004</v>
      </c>
      <c r="AM39">
        <v>4.7119999999999997</v>
      </c>
      <c r="AN39">
        <v>4.7054600000000004</v>
      </c>
      <c r="AO39">
        <v>-0.93920000000000003</v>
      </c>
      <c r="AP39">
        <v>1.0648</v>
      </c>
      <c r="AQ39">
        <v>-165343.79999999999</v>
      </c>
      <c r="AR39">
        <v>-42282.76</v>
      </c>
      <c r="AS39">
        <v>-165343.79999999999</v>
      </c>
      <c r="AT39">
        <v>4.75</v>
      </c>
      <c r="AU39">
        <v>0.18</v>
      </c>
      <c r="AV39">
        <v>0.37514999999999998</v>
      </c>
      <c r="AW39">
        <v>0.26695999999999998</v>
      </c>
      <c r="AX39">
        <v>8.8000000000000005E-3</v>
      </c>
      <c r="AY39" t="s">
        <v>139</v>
      </c>
      <c r="AZ39">
        <v>0</v>
      </c>
      <c r="BA39">
        <v>7010</v>
      </c>
      <c r="BB39">
        <v>278727</v>
      </c>
      <c r="BC39" t="s">
        <v>421</v>
      </c>
      <c r="BD39">
        <v>9311443</v>
      </c>
      <c r="BE39" t="s">
        <v>423</v>
      </c>
      <c r="BF39" t="s">
        <v>422</v>
      </c>
      <c r="BG39" t="s">
        <v>135</v>
      </c>
      <c r="BH39" t="s">
        <v>139</v>
      </c>
      <c r="BI39" t="s">
        <v>140</v>
      </c>
      <c r="BK39">
        <v>10014</v>
      </c>
      <c r="BL39" t="s">
        <v>206</v>
      </c>
      <c r="BM39">
        <v>20110</v>
      </c>
      <c r="BN39" t="s">
        <v>207</v>
      </c>
      <c r="BO39">
        <v>264</v>
      </c>
      <c r="BP39" t="s">
        <v>373</v>
      </c>
      <c r="BQ39" t="s">
        <v>144</v>
      </c>
      <c r="BR39" t="s">
        <v>145</v>
      </c>
      <c r="BS39" t="s">
        <v>146</v>
      </c>
      <c r="BT39">
        <v>1500000000</v>
      </c>
      <c r="BU39">
        <v>1500000000</v>
      </c>
      <c r="BW39" t="s">
        <v>421</v>
      </c>
      <c r="BX39" t="s">
        <v>147</v>
      </c>
      <c r="BY39" t="s">
        <v>140</v>
      </c>
      <c r="BZ39">
        <v>43</v>
      </c>
      <c r="CA39" t="s">
        <v>148</v>
      </c>
      <c r="CB39" t="s">
        <v>149</v>
      </c>
      <c r="CC39" t="s">
        <v>150</v>
      </c>
      <c r="CD39" t="s">
        <v>151</v>
      </c>
      <c r="CE39">
        <v>0</v>
      </c>
      <c r="CF39">
        <v>100</v>
      </c>
      <c r="CG39" t="s">
        <v>138</v>
      </c>
      <c r="CH39" t="s">
        <v>152</v>
      </c>
      <c r="CI39" t="s">
        <v>148</v>
      </c>
      <c r="CJ39" t="s">
        <v>140</v>
      </c>
      <c r="CK39" t="s">
        <v>140</v>
      </c>
      <c r="CL39">
        <v>52049083333</v>
      </c>
      <c r="CM39" t="s">
        <v>424</v>
      </c>
      <c r="CN39" t="s">
        <v>154</v>
      </c>
      <c r="CO39" t="s">
        <v>176</v>
      </c>
      <c r="CP39" t="s">
        <v>425</v>
      </c>
    </row>
    <row r="40" spans="1:94" x14ac:dyDescent="0.3">
      <c r="A40" s="33">
        <v>46203</v>
      </c>
      <c r="B40" s="33">
        <v>46918</v>
      </c>
      <c r="C40" s="33">
        <v>46918</v>
      </c>
      <c r="D40" t="s">
        <v>130</v>
      </c>
      <c r="E40" t="s">
        <v>131</v>
      </c>
      <c r="F40" t="s">
        <v>426</v>
      </c>
      <c r="G40" t="s">
        <v>427</v>
      </c>
      <c r="H40" t="s">
        <v>428</v>
      </c>
      <c r="I40" t="s">
        <v>181</v>
      </c>
      <c r="J40" t="s">
        <v>136</v>
      </c>
      <c r="K40" t="s">
        <v>182</v>
      </c>
      <c r="L40" t="s">
        <v>11</v>
      </c>
      <c r="M40" t="s">
        <v>138</v>
      </c>
      <c r="N40" t="s">
        <v>11</v>
      </c>
      <c r="O40" t="s">
        <v>11</v>
      </c>
      <c r="P40">
        <v>2900000</v>
      </c>
      <c r="Q40">
        <v>98.468999999999994</v>
      </c>
      <c r="R40">
        <v>0.11096</v>
      </c>
      <c r="S40">
        <v>98.57996</v>
      </c>
      <c r="T40">
        <v>31597307.879999999</v>
      </c>
      <c r="U40">
        <v>35605.160000000003</v>
      </c>
      <c r="V40">
        <v>31632913.039999999</v>
      </c>
      <c r="W40">
        <f t="shared" si="0"/>
        <v>1.0595844275603835E-2</v>
      </c>
      <c r="X40">
        <v>2.25</v>
      </c>
      <c r="Y40">
        <v>721993.14</v>
      </c>
      <c r="Z40">
        <v>1.9507000000000001</v>
      </c>
      <c r="AA40">
        <v>1.9507000000000001</v>
      </c>
      <c r="AB40">
        <v>0</v>
      </c>
      <c r="AC40">
        <v>1.9285000000000001</v>
      </c>
      <c r="AD40">
        <v>0</v>
      </c>
      <c r="AE40">
        <v>1.8710599999999999</v>
      </c>
      <c r="AF40">
        <v>1.9312</v>
      </c>
      <c r="AG40">
        <v>1.8711</v>
      </c>
      <c r="AH40">
        <v>0</v>
      </c>
      <c r="AI40">
        <v>0</v>
      </c>
      <c r="AJ40">
        <v>2.28498</v>
      </c>
      <c r="AK40">
        <v>3.0697199999999998</v>
      </c>
      <c r="AL40">
        <v>3.0697199999999998</v>
      </c>
      <c r="AM40">
        <v>0</v>
      </c>
      <c r="AN40">
        <v>3.0697199999999998</v>
      </c>
      <c r="AO40">
        <v>-1.8185</v>
      </c>
      <c r="AP40">
        <v>0.53800000000000003</v>
      </c>
      <c r="AQ40">
        <v>-591874.27</v>
      </c>
      <c r="AR40">
        <v>-610888.85</v>
      </c>
      <c r="AS40">
        <v>-591874.27</v>
      </c>
      <c r="AV40">
        <v>0.60267000000000004</v>
      </c>
      <c r="AW40">
        <v>0.61943999999999999</v>
      </c>
      <c r="AX40">
        <v>5.3400000000000003E-2</v>
      </c>
      <c r="AY40" t="s">
        <v>139</v>
      </c>
      <c r="AZ40">
        <v>0</v>
      </c>
      <c r="BA40">
        <v>7010</v>
      </c>
      <c r="BB40">
        <v>278790</v>
      </c>
      <c r="BC40" t="s">
        <v>426</v>
      </c>
      <c r="BD40">
        <v>183932</v>
      </c>
      <c r="BE40" t="s">
        <v>428</v>
      </c>
      <c r="BF40" t="s">
        <v>427</v>
      </c>
      <c r="BG40" t="s">
        <v>181</v>
      </c>
      <c r="BH40" t="s">
        <v>139</v>
      </c>
      <c r="BI40" t="s">
        <v>140</v>
      </c>
      <c r="BK40">
        <v>10014</v>
      </c>
      <c r="BL40" t="s">
        <v>206</v>
      </c>
      <c r="BM40">
        <v>20110</v>
      </c>
      <c r="BN40" t="s">
        <v>207</v>
      </c>
      <c r="BO40">
        <v>264</v>
      </c>
      <c r="BP40" t="s">
        <v>373</v>
      </c>
      <c r="BQ40" t="s">
        <v>289</v>
      </c>
      <c r="BR40" t="s">
        <v>290</v>
      </c>
      <c r="BS40" t="s">
        <v>146</v>
      </c>
      <c r="BT40">
        <v>600000000</v>
      </c>
      <c r="BU40">
        <v>600000000</v>
      </c>
      <c r="BV40" t="s">
        <v>429</v>
      </c>
      <c r="BW40" t="s">
        <v>426</v>
      </c>
      <c r="BX40" t="s">
        <v>188</v>
      </c>
      <c r="BY40" t="s">
        <v>140</v>
      </c>
      <c r="BZ40">
        <v>28</v>
      </c>
      <c r="CA40" t="s">
        <v>148</v>
      </c>
      <c r="CB40" t="s">
        <v>149</v>
      </c>
      <c r="CC40" t="s">
        <v>150</v>
      </c>
      <c r="CD40" t="s">
        <v>151</v>
      </c>
      <c r="CE40">
        <v>0</v>
      </c>
      <c r="CF40">
        <v>100</v>
      </c>
      <c r="CG40" t="s">
        <v>138</v>
      </c>
      <c r="CH40" t="s">
        <v>189</v>
      </c>
      <c r="CI40" t="s">
        <v>148</v>
      </c>
      <c r="CJ40" t="s">
        <v>191</v>
      </c>
      <c r="CK40" t="s">
        <v>140</v>
      </c>
      <c r="CL40">
        <v>0</v>
      </c>
      <c r="CM40" t="s">
        <v>430</v>
      </c>
      <c r="CN40" t="s">
        <v>154</v>
      </c>
      <c r="CO40" t="s">
        <v>305</v>
      </c>
      <c r="CP40" t="s">
        <v>431</v>
      </c>
    </row>
    <row r="41" spans="1:94" x14ac:dyDescent="0.3">
      <c r="A41" s="33">
        <v>46203</v>
      </c>
      <c r="B41" s="33">
        <v>46554</v>
      </c>
      <c r="C41" s="33">
        <v>46554</v>
      </c>
      <c r="D41" t="s">
        <v>130</v>
      </c>
      <c r="E41" t="s">
        <v>131</v>
      </c>
      <c r="F41" t="s">
        <v>432</v>
      </c>
      <c r="G41" t="s">
        <v>433</v>
      </c>
      <c r="H41" t="s">
        <v>434</v>
      </c>
      <c r="I41" t="s">
        <v>135</v>
      </c>
      <c r="J41" t="s">
        <v>136</v>
      </c>
      <c r="K41" t="s">
        <v>137</v>
      </c>
      <c r="L41" t="s">
        <v>10</v>
      </c>
      <c r="M41" t="s">
        <v>138</v>
      </c>
      <c r="N41" t="s">
        <v>10</v>
      </c>
      <c r="O41" t="s">
        <v>10</v>
      </c>
      <c r="P41">
        <v>18000000</v>
      </c>
      <c r="Q41">
        <v>101.01291000000001</v>
      </c>
      <c r="R41">
        <v>0.25867000000000001</v>
      </c>
      <c r="S41">
        <v>101.27158</v>
      </c>
      <c r="T41">
        <v>17782957.690000001</v>
      </c>
      <c r="U41">
        <v>45537.33</v>
      </c>
      <c r="V41">
        <v>17828495.02</v>
      </c>
      <c r="W41">
        <f t="shared" si="0"/>
        <v>5.9718798790811102E-3</v>
      </c>
      <c r="X41">
        <v>5.82</v>
      </c>
      <c r="Y41">
        <v>261839.66</v>
      </c>
      <c r="Z41">
        <v>0.9556</v>
      </c>
      <c r="AA41">
        <v>0.9556</v>
      </c>
      <c r="AB41">
        <v>7.6359999999999997E-2</v>
      </c>
      <c r="AC41">
        <v>0.20555999999999999</v>
      </c>
      <c r="AD41">
        <v>7.5459999999999999E-2</v>
      </c>
      <c r="AE41">
        <v>0.19617000000000001</v>
      </c>
      <c r="AF41">
        <v>0.93459999999999999</v>
      </c>
      <c r="AG41">
        <v>0.93410000000000004</v>
      </c>
      <c r="AH41">
        <v>1.0360799999999999</v>
      </c>
      <c r="AI41">
        <v>21.705749999999998</v>
      </c>
      <c r="AJ41">
        <v>5.7616399999999999</v>
      </c>
      <c r="AK41">
        <v>4.78376</v>
      </c>
      <c r="AL41">
        <v>4.78376</v>
      </c>
      <c r="AM41">
        <v>4.7629999999999999</v>
      </c>
      <c r="AN41">
        <v>4.78376</v>
      </c>
      <c r="AO41">
        <v>-0.94599999999999995</v>
      </c>
      <c r="AP41">
        <v>1.0571999999999999</v>
      </c>
      <c r="AQ41">
        <v>-166530.42000000001</v>
      </c>
      <c r="AR41">
        <v>-43577.94</v>
      </c>
      <c r="AS41">
        <v>-166530.42000000001</v>
      </c>
      <c r="AT41">
        <v>4.75</v>
      </c>
      <c r="AU41">
        <v>0.26</v>
      </c>
      <c r="AV41">
        <v>0.45595000000000002</v>
      </c>
      <c r="AW41">
        <v>0.34516999999999998</v>
      </c>
      <c r="AX41">
        <v>8.8000000000000005E-3</v>
      </c>
      <c r="AY41" t="s">
        <v>139</v>
      </c>
      <c r="AZ41">
        <v>0</v>
      </c>
      <c r="BA41">
        <v>7010</v>
      </c>
      <c r="BB41">
        <v>278795</v>
      </c>
      <c r="BC41" t="s">
        <v>432</v>
      </c>
      <c r="BD41">
        <v>55857558</v>
      </c>
      <c r="BE41" t="s">
        <v>434</v>
      </c>
      <c r="BF41" t="s">
        <v>433</v>
      </c>
      <c r="BG41" t="s">
        <v>135</v>
      </c>
      <c r="BH41" t="s">
        <v>139</v>
      </c>
      <c r="BI41" t="s">
        <v>140</v>
      </c>
      <c r="BK41">
        <v>10008</v>
      </c>
      <c r="BL41" t="s">
        <v>141</v>
      </c>
      <c r="BM41">
        <v>20058</v>
      </c>
      <c r="BN41" t="s">
        <v>435</v>
      </c>
      <c r="BO41">
        <v>672</v>
      </c>
      <c r="BP41" t="s">
        <v>436</v>
      </c>
      <c r="BQ41" t="s">
        <v>144</v>
      </c>
      <c r="BR41" t="s">
        <v>145</v>
      </c>
      <c r="BS41" t="s">
        <v>146</v>
      </c>
      <c r="BT41">
        <v>750000000</v>
      </c>
      <c r="BU41">
        <v>6100000000</v>
      </c>
      <c r="BW41" t="s">
        <v>432</v>
      </c>
      <c r="BX41" t="s">
        <v>147</v>
      </c>
      <c r="BY41" t="s">
        <v>140</v>
      </c>
      <c r="BZ41">
        <v>100</v>
      </c>
      <c r="CA41" t="s">
        <v>148</v>
      </c>
      <c r="CB41" t="s">
        <v>149</v>
      </c>
      <c r="CC41" t="s">
        <v>150</v>
      </c>
      <c r="CD41" t="s">
        <v>151</v>
      </c>
      <c r="CE41">
        <v>0</v>
      </c>
      <c r="CF41">
        <v>50</v>
      </c>
      <c r="CG41" t="s">
        <v>138</v>
      </c>
      <c r="CH41" t="s">
        <v>152</v>
      </c>
      <c r="CI41" t="s">
        <v>148</v>
      </c>
      <c r="CJ41" t="s">
        <v>140</v>
      </c>
      <c r="CK41" t="s">
        <v>140</v>
      </c>
      <c r="CL41">
        <v>10650000000</v>
      </c>
      <c r="CM41" t="s">
        <v>437</v>
      </c>
      <c r="CN41" t="s">
        <v>154</v>
      </c>
      <c r="CO41" t="s">
        <v>176</v>
      </c>
      <c r="CP41" t="s">
        <v>438</v>
      </c>
    </row>
    <row r="42" spans="1:94" x14ac:dyDescent="0.3">
      <c r="A42" s="33">
        <v>46203</v>
      </c>
      <c r="B42" s="33">
        <v>46554</v>
      </c>
      <c r="C42" s="33">
        <v>46554</v>
      </c>
      <c r="D42" t="s">
        <v>130</v>
      </c>
      <c r="E42" t="s">
        <v>131</v>
      </c>
      <c r="F42" t="s">
        <v>439</v>
      </c>
      <c r="G42" t="s">
        <v>440</v>
      </c>
      <c r="H42" t="s">
        <v>441</v>
      </c>
      <c r="I42" t="s">
        <v>135</v>
      </c>
      <c r="J42" t="s">
        <v>136</v>
      </c>
      <c r="K42" t="s">
        <v>137</v>
      </c>
      <c r="L42" t="s">
        <v>10</v>
      </c>
      <c r="M42" t="s">
        <v>138</v>
      </c>
      <c r="N42" t="s">
        <v>10</v>
      </c>
      <c r="O42" t="s">
        <v>18</v>
      </c>
      <c r="P42">
        <v>20000000</v>
      </c>
      <c r="Q42">
        <v>100.99276</v>
      </c>
      <c r="R42">
        <v>0.25600000000000001</v>
      </c>
      <c r="S42">
        <v>101.24876</v>
      </c>
      <c r="T42">
        <v>19754900.399999999</v>
      </c>
      <c r="U42">
        <v>50075.42</v>
      </c>
      <c r="V42">
        <v>19804975.809999999</v>
      </c>
      <c r="W42">
        <f t="shared" si="0"/>
        <v>6.6339271157071066E-3</v>
      </c>
      <c r="X42">
        <v>5.76</v>
      </c>
      <c r="Y42">
        <v>287933.64</v>
      </c>
      <c r="Z42">
        <v>0.9556</v>
      </c>
      <c r="AA42">
        <v>0.9556</v>
      </c>
      <c r="AB42">
        <v>7.6249999999999998E-2</v>
      </c>
      <c r="AC42">
        <v>0.20555999999999999</v>
      </c>
      <c r="AD42">
        <v>7.5370000000000006E-2</v>
      </c>
      <c r="AE42">
        <v>0.19624</v>
      </c>
      <c r="AF42">
        <v>0.93479999999999996</v>
      </c>
      <c r="AG42">
        <v>0.93430000000000002</v>
      </c>
      <c r="AH42">
        <v>1.03654</v>
      </c>
      <c r="AI42">
        <v>17.419270000000001</v>
      </c>
      <c r="AJ42">
        <v>5.7033800000000001</v>
      </c>
      <c r="AK42">
        <v>4.7453099999999999</v>
      </c>
      <c r="AL42">
        <v>4.7453099999999999</v>
      </c>
      <c r="AM42">
        <v>4.72</v>
      </c>
      <c r="AN42">
        <v>4.7453099999999999</v>
      </c>
      <c r="AO42">
        <v>-0.94599999999999995</v>
      </c>
      <c r="AP42">
        <v>1.0571999999999999</v>
      </c>
      <c r="AQ42">
        <v>-185034.44</v>
      </c>
      <c r="AR42">
        <v>-48383.55</v>
      </c>
      <c r="AS42">
        <v>-185034.44</v>
      </c>
      <c r="AT42">
        <v>4.75</v>
      </c>
      <c r="AU42">
        <v>0.22</v>
      </c>
      <c r="AV42">
        <v>0.41758000000000001</v>
      </c>
      <c r="AW42">
        <v>0.30673</v>
      </c>
      <c r="AX42">
        <v>8.8000000000000005E-3</v>
      </c>
      <c r="AY42" t="s">
        <v>139</v>
      </c>
      <c r="AZ42">
        <v>0</v>
      </c>
      <c r="BA42">
        <v>7010</v>
      </c>
      <c r="BB42">
        <v>278803</v>
      </c>
      <c r="BC42" t="s">
        <v>439</v>
      </c>
      <c r="BD42">
        <v>40234963</v>
      </c>
      <c r="BE42" t="s">
        <v>441</v>
      </c>
      <c r="BF42" t="s">
        <v>440</v>
      </c>
      <c r="BG42" t="s">
        <v>135</v>
      </c>
      <c r="BH42" t="s">
        <v>139</v>
      </c>
      <c r="BI42" t="s">
        <v>140</v>
      </c>
      <c r="BK42">
        <v>10008</v>
      </c>
      <c r="BL42" t="s">
        <v>141</v>
      </c>
      <c r="BM42">
        <v>20054</v>
      </c>
      <c r="BN42" t="s">
        <v>142</v>
      </c>
      <c r="BO42">
        <v>157</v>
      </c>
      <c r="BP42" t="s">
        <v>367</v>
      </c>
      <c r="BQ42" t="s">
        <v>144</v>
      </c>
      <c r="BR42" t="s">
        <v>145</v>
      </c>
      <c r="BS42" t="s">
        <v>146</v>
      </c>
      <c r="BT42">
        <v>400000000</v>
      </c>
      <c r="BU42">
        <v>17900000000</v>
      </c>
      <c r="BW42" t="s">
        <v>439</v>
      </c>
      <c r="BX42" t="s">
        <v>147</v>
      </c>
      <c r="BY42" t="s">
        <v>140</v>
      </c>
      <c r="BZ42">
        <v>100</v>
      </c>
      <c r="CA42" t="s">
        <v>148</v>
      </c>
      <c r="CB42" t="s">
        <v>164</v>
      </c>
      <c r="CC42" t="s">
        <v>150</v>
      </c>
      <c r="CD42" t="s">
        <v>151</v>
      </c>
      <c r="CE42">
        <v>0</v>
      </c>
      <c r="CF42">
        <v>50</v>
      </c>
      <c r="CG42" t="s">
        <v>138</v>
      </c>
      <c r="CH42" t="s">
        <v>152</v>
      </c>
      <c r="CI42" t="s">
        <v>148</v>
      </c>
      <c r="CJ42" t="s">
        <v>140</v>
      </c>
      <c r="CK42" t="s">
        <v>140</v>
      </c>
      <c r="CL42">
        <v>25912000000</v>
      </c>
      <c r="CM42" t="s">
        <v>368</v>
      </c>
      <c r="CN42" t="s">
        <v>154</v>
      </c>
      <c r="CO42" t="s">
        <v>176</v>
      </c>
      <c r="CP42" t="s">
        <v>369</v>
      </c>
    </row>
    <row r="43" spans="1:94" x14ac:dyDescent="0.3">
      <c r="A43" s="33">
        <v>46203</v>
      </c>
      <c r="B43" s="33">
        <v>46549</v>
      </c>
      <c r="C43" s="33">
        <v>46549</v>
      </c>
      <c r="D43" t="s">
        <v>130</v>
      </c>
      <c r="E43" t="s">
        <v>131</v>
      </c>
      <c r="F43" t="s">
        <v>442</v>
      </c>
      <c r="G43" t="s">
        <v>443</v>
      </c>
      <c r="H43" t="s">
        <v>444</v>
      </c>
      <c r="I43" t="s">
        <v>227</v>
      </c>
      <c r="J43" t="s">
        <v>136</v>
      </c>
      <c r="K43" t="s">
        <v>137</v>
      </c>
      <c r="L43" t="s">
        <v>11</v>
      </c>
      <c r="M43" t="s">
        <v>138</v>
      </c>
      <c r="N43" t="s">
        <v>11</v>
      </c>
      <c r="O43" t="s">
        <v>11</v>
      </c>
      <c r="P43">
        <v>6000000</v>
      </c>
      <c r="Q43">
        <v>101.04485</v>
      </c>
      <c r="R43">
        <v>0.20322999999999999</v>
      </c>
      <c r="S43">
        <v>101.24808</v>
      </c>
      <c r="T43">
        <v>6062691</v>
      </c>
      <c r="U43">
        <v>12194</v>
      </c>
      <c r="V43">
        <v>6074885</v>
      </c>
      <c r="W43">
        <f t="shared" si="0"/>
        <v>2.0348595581699104E-3</v>
      </c>
      <c r="X43">
        <v>3.484</v>
      </c>
      <c r="Y43">
        <v>53421.33</v>
      </c>
      <c r="Z43">
        <v>0.9425</v>
      </c>
      <c r="AA43">
        <v>0.9425</v>
      </c>
      <c r="AB43">
        <v>6.2330000000000003E-2</v>
      </c>
      <c r="AC43">
        <v>0.19452</v>
      </c>
      <c r="AD43">
        <v>6.1960000000000001E-2</v>
      </c>
      <c r="AE43">
        <v>0.18995000000000001</v>
      </c>
      <c r="AF43">
        <v>0.92920000000000003</v>
      </c>
      <c r="AG43">
        <v>0.92390000000000005</v>
      </c>
      <c r="AH43">
        <v>1.0418499999999999</v>
      </c>
      <c r="AI43">
        <v>37.84384</v>
      </c>
      <c r="AJ43">
        <v>3.4479700000000002</v>
      </c>
      <c r="AK43">
        <v>2.4072900000000002</v>
      </c>
      <c r="AL43">
        <v>2.4072900000000002</v>
      </c>
      <c r="AM43">
        <v>2.3780000000000001</v>
      </c>
      <c r="AN43">
        <v>2.4072900000000002</v>
      </c>
      <c r="AO43">
        <v>-0.9355</v>
      </c>
      <c r="AP43">
        <v>1.069</v>
      </c>
      <c r="AQ43">
        <v>-56127.97</v>
      </c>
      <c r="AR43">
        <v>-13078.85</v>
      </c>
      <c r="AS43">
        <v>-56127.97</v>
      </c>
      <c r="AT43">
        <v>2.2200000000000002</v>
      </c>
      <c r="AU43">
        <v>0.28000000000000003</v>
      </c>
      <c r="AV43">
        <v>0.78952999999999995</v>
      </c>
      <c r="AW43">
        <v>0.68403999999999998</v>
      </c>
      <c r="AX43">
        <v>1.09E-2</v>
      </c>
      <c r="AY43" t="s">
        <v>139</v>
      </c>
      <c r="AZ43">
        <v>0</v>
      </c>
      <c r="BA43">
        <v>7010</v>
      </c>
      <c r="BB43">
        <v>279101</v>
      </c>
      <c r="BC43" t="s">
        <v>442</v>
      </c>
      <c r="BD43">
        <v>48126056</v>
      </c>
      <c r="BE43" t="s">
        <v>444</v>
      </c>
      <c r="BF43" t="s">
        <v>443</v>
      </c>
      <c r="BG43" t="s">
        <v>227</v>
      </c>
      <c r="BH43" t="s">
        <v>139</v>
      </c>
      <c r="BI43" t="s">
        <v>140</v>
      </c>
      <c r="BK43">
        <v>10014</v>
      </c>
      <c r="BL43" t="s">
        <v>206</v>
      </c>
      <c r="BM43">
        <v>20110</v>
      </c>
      <c r="BN43" t="s">
        <v>207</v>
      </c>
      <c r="BO43">
        <v>263</v>
      </c>
      <c r="BP43" t="s">
        <v>208</v>
      </c>
      <c r="BQ43" t="s">
        <v>445</v>
      </c>
      <c r="BR43" t="s">
        <v>446</v>
      </c>
      <c r="BS43" t="s">
        <v>146</v>
      </c>
      <c r="BT43">
        <v>1000000000</v>
      </c>
      <c r="BU43">
        <v>4000000000</v>
      </c>
      <c r="BV43" t="s">
        <v>447</v>
      </c>
      <c r="BW43" t="s">
        <v>442</v>
      </c>
      <c r="BX43" t="s">
        <v>448</v>
      </c>
      <c r="BY43" t="s">
        <v>140</v>
      </c>
      <c r="BZ43">
        <v>18</v>
      </c>
      <c r="CA43" t="s">
        <v>148</v>
      </c>
      <c r="CB43" t="s">
        <v>149</v>
      </c>
      <c r="CC43" t="s">
        <v>449</v>
      </c>
      <c r="CD43" t="s">
        <v>151</v>
      </c>
      <c r="CE43">
        <v>0</v>
      </c>
      <c r="CF43">
        <v>100</v>
      </c>
      <c r="CG43" t="s">
        <v>138</v>
      </c>
      <c r="CH43" t="s">
        <v>152</v>
      </c>
      <c r="CI43" t="s">
        <v>148</v>
      </c>
      <c r="CJ43" t="s">
        <v>140</v>
      </c>
      <c r="CK43" t="s">
        <v>140</v>
      </c>
      <c r="CL43">
        <v>0</v>
      </c>
      <c r="CM43" t="s">
        <v>450</v>
      </c>
      <c r="CN43" t="s">
        <v>154</v>
      </c>
      <c r="CO43" t="s">
        <v>193</v>
      </c>
      <c r="CP43" t="s">
        <v>451</v>
      </c>
    </row>
    <row r="44" spans="1:94" x14ac:dyDescent="0.3">
      <c r="A44" s="33">
        <v>46203</v>
      </c>
      <c r="B44" s="33">
        <v>46595</v>
      </c>
      <c r="C44" s="33">
        <v>46595</v>
      </c>
      <c r="D44" t="s">
        <v>130</v>
      </c>
      <c r="E44" t="s">
        <v>131</v>
      </c>
      <c r="F44" t="s">
        <v>452</v>
      </c>
      <c r="G44" t="s">
        <v>453</v>
      </c>
      <c r="H44" t="s">
        <v>454</v>
      </c>
      <c r="I44" t="s">
        <v>181</v>
      </c>
      <c r="J44" t="s">
        <v>136</v>
      </c>
      <c r="K44" t="s">
        <v>182</v>
      </c>
      <c r="L44" t="s">
        <v>10</v>
      </c>
      <c r="M44" t="s">
        <v>138</v>
      </c>
      <c r="N44" t="s">
        <v>11</v>
      </c>
      <c r="O44" t="s">
        <v>10</v>
      </c>
      <c r="P44">
        <v>1500000</v>
      </c>
      <c r="Q44">
        <v>97.620999999999995</v>
      </c>
      <c r="R44">
        <v>0.58218999999999999</v>
      </c>
      <c r="S44">
        <v>98.203190000000006</v>
      </c>
      <c r="T44">
        <v>16202687.939999999</v>
      </c>
      <c r="U44">
        <v>96629.57</v>
      </c>
      <c r="V44">
        <v>16299317.51</v>
      </c>
      <c r="W44">
        <f t="shared" si="0"/>
        <v>5.4596625330141542E-3</v>
      </c>
      <c r="X44">
        <v>0.625</v>
      </c>
      <c r="Y44">
        <v>103734.65</v>
      </c>
      <c r="Z44">
        <v>1.0685</v>
      </c>
      <c r="AA44">
        <v>1.0685</v>
      </c>
      <c r="AB44">
        <v>0</v>
      </c>
      <c r="AC44">
        <v>1.0621</v>
      </c>
      <c r="AD44">
        <v>0</v>
      </c>
      <c r="AE44">
        <v>1.0319799999999999</v>
      </c>
      <c r="AF44">
        <v>1.0621</v>
      </c>
      <c r="AG44">
        <v>1.032</v>
      </c>
      <c r="AH44">
        <v>0</v>
      </c>
      <c r="AI44">
        <v>0</v>
      </c>
      <c r="AJ44">
        <v>0.64022999999999997</v>
      </c>
      <c r="AK44">
        <v>2.9181699999999999</v>
      </c>
      <c r="AL44">
        <v>2.9181699999999999</v>
      </c>
      <c r="AM44">
        <v>0</v>
      </c>
      <c r="AN44">
        <v>2.9181599999999999</v>
      </c>
      <c r="AO44">
        <v>-1.0034000000000001</v>
      </c>
      <c r="AP44">
        <v>0.97699999999999998</v>
      </c>
      <c r="AQ44">
        <v>-168213.01</v>
      </c>
      <c r="AR44">
        <v>-173121.67</v>
      </c>
      <c r="AS44">
        <v>-168213.01</v>
      </c>
      <c r="AV44">
        <v>0.47371000000000002</v>
      </c>
      <c r="AW44">
        <v>0.48481000000000002</v>
      </c>
      <c r="AX44">
        <v>2.07E-2</v>
      </c>
      <c r="AY44" t="s">
        <v>139</v>
      </c>
      <c r="AZ44">
        <v>0</v>
      </c>
      <c r="BA44">
        <v>7010</v>
      </c>
      <c r="BB44">
        <v>279194</v>
      </c>
      <c r="BC44" t="s">
        <v>452</v>
      </c>
      <c r="BD44">
        <v>125327</v>
      </c>
      <c r="BE44" t="s">
        <v>454</v>
      </c>
      <c r="BF44" t="s">
        <v>453</v>
      </c>
      <c r="BG44" t="s">
        <v>181</v>
      </c>
      <c r="BH44" t="s">
        <v>139</v>
      </c>
      <c r="BI44" t="s">
        <v>140</v>
      </c>
      <c r="BK44">
        <v>10008</v>
      </c>
      <c r="BL44" t="s">
        <v>141</v>
      </c>
      <c r="BM44">
        <v>20051</v>
      </c>
      <c r="BN44" t="s">
        <v>161</v>
      </c>
      <c r="BO44">
        <v>675</v>
      </c>
      <c r="BP44" t="s">
        <v>228</v>
      </c>
      <c r="BQ44" t="s">
        <v>455</v>
      </c>
      <c r="BR44" t="s">
        <v>456</v>
      </c>
      <c r="BS44" t="s">
        <v>146</v>
      </c>
      <c r="BT44">
        <v>500000000</v>
      </c>
      <c r="BU44">
        <v>5000000000</v>
      </c>
      <c r="BV44" t="s">
        <v>457</v>
      </c>
      <c r="BW44" t="s">
        <v>452</v>
      </c>
      <c r="BX44" t="s">
        <v>268</v>
      </c>
      <c r="BY44" t="s">
        <v>140</v>
      </c>
      <c r="BZ44">
        <v>18</v>
      </c>
      <c r="CA44" t="s">
        <v>148</v>
      </c>
      <c r="CB44" t="s">
        <v>164</v>
      </c>
      <c r="CC44" t="s">
        <v>269</v>
      </c>
      <c r="CD44" t="s">
        <v>151</v>
      </c>
      <c r="CE44">
        <v>0</v>
      </c>
      <c r="CF44">
        <v>50</v>
      </c>
      <c r="CG44" t="s">
        <v>138</v>
      </c>
      <c r="CH44" t="s">
        <v>152</v>
      </c>
      <c r="CI44" t="s">
        <v>148</v>
      </c>
      <c r="CJ44" t="s">
        <v>140</v>
      </c>
      <c r="CK44" t="s">
        <v>140</v>
      </c>
      <c r="CL44">
        <v>0</v>
      </c>
      <c r="CM44" t="s">
        <v>458</v>
      </c>
      <c r="CN44" t="s">
        <v>154</v>
      </c>
      <c r="CO44" t="s">
        <v>193</v>
      </c>
      <c r="CP44" t="s">
        <v>459</v>
      </c>
    </row>
    <row r="45" spans="1:94" x14ac:dyDescent="0.3">
      <c r="A45" s="33">
        <v>46203</v>
      </c>
      <c r="B45" s="33">
        <v>46910</v>
      </c>
      <c r="C45" s="33">
        <v>46910</v>
      </c>
      <c r="D45" t="s">
        <v>130</v>
      </c>
      <c r="E45" t="s">
        <v>131</v>
      </c>
      <c r="F45" t="s">
        <v>460</v>
      </c>
      <c r="G45" t="s">
        <v>461</v>
      </c>
      <c r="H45" t="s">
        <v>462</v>
      </c>
      <c r="I45" t="s">
        <v>135</v>
      </c>
      <c r="J45" t="s">
        <v>136</v>
      </c>
      <c r="K45" t="s">
        <v>137</v>
      </c>
      <c r="L45" t="s">
        <v>9</v>
      </c>
      <c r="M45" t="s">
        <v>138</v>
      </c>
      <c r="N45" t="s">
        <v>10</v>
      </c>
      <c r="O45" t="s">
        <v>9</v>
      </c>
      <c r="P45">
        <v>30000000</v>
      </c>
      <c r="Q45">
        <v>102.10145</v>
      </c>
      <c r="R45">
        <v>0.40400000000000003</v>
      </c>
      <c r="S45">
        <v>102.50545</v>
      </c>
      <c r="T45">
        <v>29957652.039999999</v>
      </c>
      <c r="U45">
        <v>118537.9</v>
      </c>
      <c r="V45">
        <v>30076189.940000001</v>
      </c>
      <c r="W45">
        <f t="shared" si="0"/>
        <v>1.0074400185804787E-2</v>
      </c>
      <c r="X45">
        <v>6.06</v>
      </c>
      <c r="Y45">
        <v>449456.2</v>
      </c>
      <c r="Z45">
        <v>1.9278</v>
      </c>
      <c r="AA45">
        <v>1.9278</v>
      </c>
      <c r="AB45">
        <v>7.0129999999999998E-2</v>
      </c>
      <c r="AC45">
        <v>0.18056</v>
      </c>
      <c r="AD45">
        <v>6.9269999999999998E-2</v>
      </c>
      <c r="AE45">
        <v>0.17199999999999999</v>
      </c>
      <c r="AF45">
        <v>1.8292999999999999</v>
      </c>
      <c r="AG45">
        <v>1.8268</v>
      </c>
      <c r="AH45">
        <v>1.91964</v>
      </c>
      <c r="AI45">
        <v>37.016440000000003</v>
      </c>
      <c r="AJ45">
        <v>5.93527</v>
      </c>
      <c r="AK45">
        <v>4.9737900000000002</v>
      </c>
      <c r="AL45">
        <v>4.9737900000000002</v>
      </c>
      <c r="AM45">
        <v>4.9240000000000004</v>
      </c>
      <c r="AN45">
        <v>4.9737900000000002</v>
      </c>
      <c r="AO45">
        <v>-1.8727</v>
      </c>
      <c r="AP45">
        <v>0.53400000000000003</v>
      </c>
      <c r="AQ45">
        <v>-549440.82999999996</v>
      </c>
      <c r="AR45">
        <v>-83488.95</v>
      </c>
      <c r="AS45">
        <v>-549440.82999999996</v>
      </c>
      <c r="AT45">
        <v>4.62</v>
      </c>
      <c r="AU45">
        <v>0.36</v>
      </c>
      <c r="AV45">
        <v>0.63644000000000001</v>
      </c>
      <c r="AW45">
        <v>0.67306999999999995</v>
      </c>
      <c r="AX45">
        <v>3.4500000000000003E-2</v>
      </c>
      <c r="AY45" t="s">
        <v>139</v>
      </c>
      <c r="AZ45">
        <v>0</v>
      </c>
      <c r="BA45">
        <v>7010</v>
      </c>
      <c r="BB45">
        <v>283094</v>
      </c>
      <c r="BC45" t="s">
        <v>460</v>
      </c>
      <c r="BD45">
        <v>61564243</v>
      </c>
      <c r="BE45" t="s">
        <v>462</v>
      </c>
      <c r="BF45" t="s">
        <v>461</v>
      </c>
      <c r="BG45" t="s">
        <v>135</v>
      </c>
      <c r="BH45" t="s">
        <v>139</v>
      </c>
      <c r="BI45" t="s">
        <v>140</v>
      </c>
      <c r="BK45">
        <v>10008</v>
      </c>
      <c r="BL45" t="s">
        <v>141</v>
      </c>
      <c r="BM45">
        <v>20051</v>
      </c>
      <c r="BN45" t="s">
        <v>161</v>
      </c>
      <c r="BO45">
        <v>675</v>
      </c>
      <c r="BP45" t="s">
        <v>228</v>
      </c>
      <c r="BQ45" t="s">
        <v>455</v>
      </c>
      <c r="BR45" t="s">
        <v>456</v>
      </c>
      <c r="BS45" t="s">
        <v>146</v>
      </c>
      <c r="BT45">
        <v>850000000</v>
      </c>
      <c r="BU45">
        <v>36050000000</v>
      </c>
      <c r="BW45" t="s">
        <v>460</v>
      </c>
      <c r="BX45" t="s">
        <v>268</v>
      </c>
      <c r="BY45" t="s">
        <v>140</v>
      </c>
      <c r="BZ45">
        <v>43</v>
      </c>
      <c r="CA45" t="s">
        <v>148</v>
      </c>
      <c r="CB45" t="s">
        <v>164</v>
      </c>
      <c r="CC45" t="s">
        <v>269</v>
      </c>
      <c r="CD45" t="s">
        <v>151</v>
      </c>
      <c r="CE45">
        <v>0</v>
      </c>
      <c r="CF45">
        <v>50</v>
      </c>
      <c r="CG45" t="s">
        <v>138</v>
      </c>
      <c r="CH45" t="s">
        <v>152</v>
      </c>
      <c r="CI45" t="s">
        <v>148</v>
      </c>
      <c r="CJ45" t="s">
        <v>140</v>
      </c>
      <c r="CK45" t="s">
        <v>140</v>
      </c>
      <c r="CL45">
        <v>466512105733</v>
      </c>
      <c r="CM45" t="s">
        <v>463</v>
      </c>
      <c r="CN45" t="s">
        <v>154</v>
      </c>
      <c r="CO45" t="s">
        <v>176</v>
      </c>
      <c r="CP45" t="s">
        <v>464</v>
      </c>
    </row>
    <row r="46" spans="1:94" x14ac:dyDescent="0.3">
      <c r="A46" s="33">
        <v>46203</v>
      </c>
      <c r="B46" s="33">
        <v>46924</v>
      </c>
      <c r="C46" s="33">
        <v>46924</v>
      </c>
      <c r="D46" t="s">
        <v>130</v>
      </c>
      <c r="E46" t="s">
        <v>131</v>
      </c>
      <c r="F46" t="s">
        <v>465</v>
      </c>
      <c r="G46" t="s">
        <v>466</v>
      </c>
      <c r="H46" t="s">
        <v>467</v>
      </c>
      <c r="I46" t="s">
        <v>135</v>
      </c>
      <c r="J46" t="s">
        <v>136</v>
      </c>
      <c r="K46" t="s">
        <v>137</v>
      </c>
      <c r="L46" t="s">
        <v>10</v>
      </c>
      <c r="M46" t="s">
        <v>138</v>
      </c>
      <c r="N46" t="s">
        <v>10</v>
      </c>
      <c r="O46" t="s">
        <v>18</v>
      </c>
      <c r="P46">
        <v>20000000</v>
      </c>
      <c r="Q46">
        <v>101.68326999999999</v>
      </c>
      <c r="R46">
        <v>0.16111</v>
      </c>
      <c r="S46">
        <v>101.84438</v>
      </c>
      <c r="T46">
        <v>19889969.050000001</v>
      </c>
      <c r="U46">
        <v>31514.47</v>
      </c>
      <c r="V46">
        <v>19921483.530000001</v>
      </c>
      <c r="W46">
        <f t="shared" si="0"/>
        <v>6.672952849962584E-3</v>
      </c>
      <c r="X46">
        <v>5.8</v>
      </c>
      <c r="Y46">
        <v>286781.73</v>
      </c>
      <c r="Z46">
        <v>1.9666999999999999</v>
      </c>
      <c r="AA46">
        <v>1.9666999999999999</v>
      </c>
      <c r="AB46">
        <v>0.10514999999999999</v>
      </c>
      <c r="AC46">
        <v>0.21944</v>
      </c>
      <c r="AD46">
        <v>0.10387</v>
      </c>
      <c r="AE46">
        <v>0.20907999999999999</v>
      </c>
      <c r="AF46">
        <v>1.8706</v>
      </c>
      <c r="AG46">
        <v>1.8695999999999999</v>
      </c>
      <c r="AH46">
        <v>1.9616400000000001</v>
      </c>
      <c r="AI46">
        <v>37.088769999999997</v>
      </c>
      <c r="AJ46">
        <v>5.7039900000000001</v>
      </c>
      <c r="AK46">
        <v>4.9549799999999999</v>
      </c>
      <c r="AL46">
        <v>4.9549799999999999</v>
      </c>
      <c r="AM46">
        <v>4.9219999999999997</v>
      </c>
      <c r="AN46">
        <v>4.9549799999999999</v>
      </c>
      <c r="AO46">
        <v>-1.9041999999999999</v>
      </c>
      <c r="AP46">
        <v>0.5252</v>
      </c>
      <c r="AQ46">
        <v>-372451.6</v>
      </c>
      <c r="AR46">
        <v>-62243.15</v>
      </c>
      <c r="AS46">
        <v>-372451.6</v>
      </c>
      <c r="AT46">
        <v>4.6100000000000003</v>
      </c>
      <c r="AU46">
        <v>0.4</v>
      </c>
      <c r="AV46">
        <v>0.67130999999999996</v>
      </c>
      <c r="AW46">
        <v>0.65742999999999996</v>
      </c>
      <c r="AX46">
        <v>3.61E-2</v>
      </c>
      <c r="AY46" t="s">
        <v>139</v>
      </c>
      <c r="AZ46">
        <v>0</v>
      </c>
      <c r="BA46">
        <v>7010</v>
      </c>
      <c r="BB46">
        <v>283146</v>
      </c>
      <c r="BC46" t="s">
        <v>465</v>
      </c>
      <c r="BD46">
        <v>32593414</v>
      </c>
      <c r="BE46" t="s">
        <v>467</v>
      </c>
      <c r="BF46" t="s">
        <v>466</v>
      </c>
      <c r="BG46" t="s">
        <v>135</v>
      </c>
      <c r="BH46" t="s">
        <v>139</v>
      </c>
      <c r="BI46" t="s">
        <v>140</v>
      </c>
      <c r="BK46">
        <v>10002</v>
      </c>
      <c r="BL46" t="s">
        <v>198</v>
      </c>
      <c r="BM46">
        <v>20010</v>
      </c>
      <c r="BN46" t="s">
        <v>199</v>
      </c>
      <c r="BO46">
        <v>4</v>
      </c>
      <c r="BP46" t="s">
        <v>468</v>
      </c>
      <c r="BQ46" t="s">
        <v>144</v>
      </c>
      <c r="BR46" t="s">
        <v>145</v>
      </c>
      <c r="BS46" t="s">
        <v>146</v>
      </c>
      <c r="BT46">
        <v>500000000</v>
      </c>
      <c r="BU46">
        <v>900000000</v>
      </c>
      <c r="BW46" t="s">
        <v>465</v>
      </c>
      <c r="BX46" t="s">
        <v>147</v>
      </c>
      <c r="BY46" t="s">
        <v>140</v>
      </c>
      <c r="BZ46">
        <v>43</v>
      </c>
      <c r="CA46" t="s">
        <v>148</v>
      </c>
      <c r="CB46" t="s">
        <v>149</v>
      </c>
      <c r="CC46" t="s">
        <v>150</v>
      </c>
      <c r="CD46" t="s">
        <v>151</v>
      </c>
      <c r="CE46">
        <v>0</v>
      </c>
      <c r="CF46">
        <v>50</v>
      </c>
      <c r="CG46" t="s">
        <v>138</v>
      </c>
      <c r="CH46" t="s">
        <v>152</v>
      </c>
      <c r="CI46" t="s">
        <v>148</v>
      </c>
      <c r="CJ46" t="s">
        <v>140</v>
      </c>
      <c r="CK46" t="s">
        <v>140</v>
      </c>
      <c r="CL46">
        <v>800000000</v>
      </c>
      <c r="CM46" t="s">
        <v>469</v>
      </c>
      <c r="CN46" t="s">
        <v>154</v>
      </c>
      <c r="CO46" t="s">
        <v>176</v>
      </c>
      <c r="CP46" t="s">
        <v>470</v>
      </c>
    </row>
    <row r="47" spans="1:94" x14ac:dyDescent="0.3">
      <c r="A47" s="33">
        <v>46203</v>
      </c>
      <c r="B47" s="33">
        <v>46897</v>
      </c>
      <c r="C47" s="33">
        <v>48815</v>
      </c>
      <c r="D47" t="s">
        <v>130</v>
      </c>
      <c r="E47" t="s">
        <v>131</v>
      </c>
      <c r="F47" t="s">
        <v>471</v>
      </c>
      <c r="G47" t="s">
        <v>472</v>
      </c>
      <c r="H47" t="s">
        <v>473</v>
      </c>
      <c r="I47" t="s">
        <v>181</v>
      </c>
      <c r="J47" t="s">
        <v>266</v>
      </c>
      <c r="K47" t="s">
        <v>267</v>
      </c>
      <c r="L47" t="s">
        <v>10</v>
      </c>
      <c r="M47" t="s">
        <v>138</v>
      </c>
      <c r="N47" t="s">
        <v>10</v>
      </c>
      <c r="O47" t="s">
        <v>10</v>
      </c>
      <c r="P47">
        <v>4500000</v>
      </c>
      <c r="Q47">
        <v>101.27800000000001</v>
      </c>
      <c r="R47">
        <v>3.52603</v>
      </c>
      <c r="S47">
        <v>104.80403</v>
      </c>
      <c r="T47">
        <v>50428980.32</v>
      </c>
      <c r="U47">
        <v>1755701.76</v>
      </c>
      <c r="V47">
        <v>52184682.079999998</v>
      </c>
      <c r="W47">
        <f t="shared" si="0"/>
        <v>1.7479919228190501E-2</v>
      </c>
      <c r="X47">
        <v>4.125</v>
      </c>
      <c r="Y47">
        <v>2053946.01</v>
      </c>
      <c r="Z47">
        <v>1.8948</v>
      </c>
      <c r="AA47">
        <v>7.1452</v>
      </c>
      <c r="AB47">
        <v>0</v>
      </c>
      <c r="AC47">
        <v>1.7979000000000001</v>
      </c>
      <c r="AD47">
        <v>0</v>
      </c>
      <c r="AE47">
        <v>1.7384999999999999</v>
      </c>
      <c r="AF47">
        <v>1.7988999999999999</v>
      </c>
      <c r="AG47">
        <v>1.7384999999999999</v>
      </c>
      <c r="AH47">
        <v>0</v>
      </c>
      <c r="AI47">
        <v>0</v>
      </c>
      <c r="AJ47">
        <v>4.0729499999999996</v>
      </c>
      <c r="AK47">
        <v>3.4063599999999998</v>
      </c>
      <c r="AL47">
        <v>4.72478</v>
      </c>
      <c r="AM47">
        <v>0</v>
      </c>
      <c r="AN47">
        <v>3.4169100000000001</v>
      </c>
      <c r="AO47">
        <v>-1.8223</v>
      </c>
      <c r="AP47">
        <v>0.54890000000000005</v>
      </c>
      <c r="AQ47">
        <v>-907226.26</v>
      </c>
      <c r="AR47">
        <v>-938732.39</v>
      </c>
      <c r="AS47">
        <v>-907226.26</v>
      </c>
      <c r="AV47">
        <v>0.94157000000000002</v>
      </c>
      <c r="AW47">
        <v>0.96897999999999995</v>
      </c>
      <c r="AX47">
        <v>4.8300000000000003E-2</v>
      </c>
      <c r="AY47" t="s">
        <v>139</v>
      </c>
      <c r="AZ47">
        <v>0</v>
      </c>
      <c r="BA47">
        <v>7010</v>
      </c>
      <c r="BB47">
        <v>279795</v>
      </c>
      <c r="BC47" t="s">
        <v>471</v>
      </c>
      <c r="BD47">
        <v>115823</v>
      </c>
      <c r="BE47" t="s">
        <v>473</v>
      </c>
      <c r="BF47" t="s">
        <v>472</v>
      </c>
      <c r="BG47" t="s">
        <v>181</v>
      </c>
      <c r="BH47" t="s">
        <v>139</v>
      </c>
      <c r="BI47" t="s">
        <v>140</v>
      </c>
      <c r="BK47">
        <v>10008</v>
      </c>
      <c r="BL47" t="s">
        <v>141</v>
      </c>
      <c r="BM47">
        <v>20051</v>
      </c>
      <c r="BN47" t="s">
        <v>161</v>
      </c>
      <c r="BO47">
        <v>675</v>
      </c>
      <c r="BP47" t="s">
        <v>228</v>
      </c>
      <c r="BQ47" t="s">
        <v>209</v>
      </c>
      <c r="BR47" t="s">
        <v>210</v>
      </c>
      <c r="BS47" t="s">
        <v>146</v>
      </c>
      <c r="BT47">
        <v>1000000000</v>
      </c>
      <c r="BU47">
        <v>5750000000</v>
      </c>
      <c r="BW47" t="s">
        <v>471</v>
      </c>
      <c r="BX47" t="s">
        <v>474</v>
      </c>
      <c r="BY47" t="s">
        <v>140</v>
      </c>
      <c r="BZ47">
        <v>2</v>
      </c>
      <c r="CA47" t="s">
        <v>148</v>
      </c>
      <c r="CB47" t="s">
        <v>164</v>
      </c>
      <c r="CC47" t="s">
        <v>475</v>
      </c>
      <c r="CD47" t="s">
        <v>151</v>
      </c>
      <c r="CE47">
        <v>0</v>
      </c>
      <c r="CF47">
        <v>100</v>
      </c>
      <c r="CG47" t="s">
        <v>138</v>
      </c>
      <c r="CH47" t="s">
        <v>189</v>
      </c>
      <c r="CI47" t="s">
        <v>148</v>
      </c>
      <c r="CJ47" t="s">
        <v>140</v>
      </c>
      <c r="CK47" t="s">
        <v>140</v>
      </c>
      <c r="CL47">
        <v>0</v>
      </c>
      <c r="CM47" t="s">
        <v>476</v>
      </c>
      <c r="CN47" t="s">
        <v>154</v>
      </c>
      <c r="CO47" t="s">
        <v>477</v>
      </c>
      <c r="CP47" t="s">
        <v>478</v>
      </c>
    </row>
    <row r="48" spans="1:94" x14ac:dyDescent="0.3">
      <c r="A48" s="33">
        <v>46203</v>
      </c>
      <c r="B48" s="33">
        <v>46623</v>
      </c>
      <c r="C48" s="33">
        <v>46623</v>
      </c>
      <c r="D48" t="s">
        <v>130</v>
      </c>
      <c r="E48" t="s">
        <v>131</v>
      </c>
      <c r="F48" t="s">
        <v>479</v>
      </c>
      <c r="G48" t="s">
        <v>480</v>
      </c>
      <c r="H48" t="s">
        <v>481</v>
      </c>
      <c r="I48" t="s">
        <v>181</v>
      </c>
      <c r="J48" t="s">
        <v>136</v>
      </c>
      <c r="K48" t="s">
        <v>182</v>
      </c>
      <c r="L48" t="s">
        <v>10</v>
      </c>
      <c r="M48" t="s">
        <v>138</v>
      </c>
      <c r="N48" t="s">
        <v>10</v>
      </c>
      <c r="O48" t="s">
        <v>10</v>
      </c>
      <c r="P48">
        <v>3000000</v>
      </c>
      <c r="Q48">
        <v>99.611999999999995</v>
      </c>
      <c r="R48">
        <v>2.2438400000000001</v>
      </c>
      <c r="S48">
        <v>101.85584</v>
      </c>
      <c r="T48">
        <v>33066290.059999999</v>
      </c>
      <c r="U48">
        <v>744843.2</v>
      </c>
      <c r="V48">
        <v>33811133.259999998</v>
      </c>
      <c r="W48">
        <f t="shared" si="0"/>
        <v>1.1325466685652085E-2</v>
      </c>
      <c r="X48">
        <v>2.625</v>
      </c>
      <c r="Y48">
        <v>871371.03</v>
      </c>
      <c r="Z48">
        <v>1.1452</v>
      </c>
      <c r="AA48">
        <v>1.1452</v>
      </c>
      <c r="AB48">
        <v>0</v>
      </c>
      <c r="AC48">
        <v>1.1194999999999999</v>
      </c>
      <c r="AD48">
        <v>0</v>
      </c>
      <c r="AE48">
        <v>1.08721</v>
      </c>
      <c r="AF48">
        <v>1.1194999999999999</v>
      </c>
      <c r="AG48">
        <v>1.0871999999999999</v>
      </c>
      <c r="AH48">
        <v>0</v>
      </c>
      <c r="AI48">
        <v>0</v>
      </c>
      <c r="AJ48">
        <v>2.63523</v>
      </c>
      <c r="AK48">
        <v>2.9702899999999999</v>
      </c>
      <c r="AL48">
        <v>2.9702899999999999</v>
      </c>
      <c r="AM48">
        <v>0</v>
      </c>
      <c r="AN48">
        <v>2.9702899999999999</v>
      </c>
      <c r="AO48">
        <v>-1.0960000000000001</v>
      </c>
      <c r="AP48">
        <v>0.89459999999999995</v>
      </c>
      <c r="AQ48">
        <v>-367611.02</v>
      </c>
      <c r="AR48">
        <v>-378527.89</v>
      </c>
      <c r="AS48">
        <v>-367611.02</v>
      </c>
      <c r="AV48">
        <v>0.52083000000000002</v>
      </c>
      <c r="AW48">
        <v>0.53159000000000001</v>
      </c>
      <c r="AX48">
        <v>2.2599999999999999E-2</v>
      </c>
      <c r="AY48" t="s">
        <v>139</v>
      </c>
      <c r="AZ48">
        <v>0</v>
      </c>
      <c r="BA48">
        <v>7010</v>
      </c>
      <c r="BB48">
        <v>279796</v>
      </c>
      <c r="BC48" t="s">
        <v>479</v>
      </c>
      <c r="BD48">
        <v>134576</v>
      </c>
      <c r="BE48" t="s">
        <v>481</v>
      </c>
      <c r="BF48" t="s">
        <v>480</v>
      </c>
      <c r="BG48" t="s">
        <v>181</v>
      </c>
      <c r="BH48" t="s">
        <v>139</v>
      </c>
      <c r="BI48" t="s">
        <v>140</v>
      </c>
      <c r="BK48">
        <v>10008</v>
      </c>
      <c r="BL48" t="s">
        <v>141</v>
      </c>
      <c r="BM48">
        <v>20051</v>
      </c>
      <c r="BN48" t="s">
        <v>161</v>
      </c>
      <c r="BO48">
        <v>443</v>
      </c>
      <c r="BP48" t="s">
        <v>482</v>
      </c>
      <c r="BQ48" t="s">
        <v>317</v>
      </c>
      <c r="BR48" t="s">
        <v>318</v>
      </c>
      <c r="BS48" t="s">
        <v>146</v>
      </c>
      <c r="BT48">
        <v>650000000</v>
      </c>
      <c r="BU48">
        <v>1200000000</v>
      </c>
      <c r="BW48" t="s">
        <v>479</v>
      </c>
      <c r="BX48" t="s">
        <v>268</v>
      </c>
      <c r="BY48" t="s">
        <v>140</v>
      </c>
      <c r="BZ48">
        <v>121</v>
      </c>
      <c r="CA48" t="s">
        <v>148</v>
      </c>
      <c r="CB48" t="s">
        <v>164</v>
      </c>
      <c r="CC48" t="s">
        <v>269</v>
      </c>
      <c r="CD48" t="s">
        <v>151</v>
      </c>
      <c r="CE48">
        <v>0</v>
      </c>
      <c r="CF48">
        <v>50</v>
      </c>
      <c r="CG48" t="s">
        <v>138</v>
      </c>
      <c r="CH48" t="s">
        <v>189</v>
      </c>
      <c r="CI48" t="s">
        <v>148</v>
      </c>
      <c r="CJ48" t="s">
        <v>140</v>
      </c>
      <c r="CK48" t="s">
        <v>140</v>
      </c>
      <c r="CL48">
        <v>0</v>
      </c>
      <c r="CM48" t="s">
        <v>483</v>
      </c>
      <c r="CN48" t="s">
        <v>154</v>
      </c>
      <c r="CO48" t="s">
        <v>305</v>
      </c>
      <c r="CP48" t="s">
        <v>484</v>
      </c>
    </row>
    <row r="49" spans="1:94" x14ac:dyDescent="0.3">
      <c r="A49" s="33">
        <v>46203</v>
      </c>
      <c r="B49" s="33">
        <v>47720</v>
      </c>
      <c r="C49" s="33">
        <v>47720</v>
      </c>
      <c r="D49" t="s">
        <v>130</v>
      </c>
      <c r="E49" t="s">
        <v>131</v>
      </c>
      <c r="F49" t="s">
        <v>485</v>
      </c>
      <c r="G49" t="s">
        <v>486</v>
      </c>
      <c r="H49" t="s">
        <v>487</v>
      </c>
      <c r="I49" t="s">
        <v>181</v>
      </c>
      <c r="J49" t="s">
        <v>136</v>
      </c>
      <c r="K49" t="s">
        <v>182</v>
      </c>
      <c r="L49" t="s">
        <v>10</v>
      </c>
      <c r="M49" t="s">
        <v>138</v>
      </c>
      <c r="N49" t="s">
        <v>10</v>
      </c>
      <c r="O49" t="s">
        <v>10</v>
      </c>
      <c r="P49">
        <v>4000000</v>
      </c>
      <c r="Q49">
        <v>99.373999999999995</v>
      </c>
      <c r="R49">
        <v>2.5561600000000002</v>
      </c>
      <c r="S49">
        <v>101.93016</v>
      </c>
      <c r="T49">
        <v>43983047.670000002</v>
      </c>
      <c r="U49">
        <v>1131361.3700000001</v>
      </c>
      <c r="V49">
        <v>45114409.049999997</v>
      </c>
      <c r="W49">
        <f t="shared" si="0"/>
        <v>1.5111641860970144E-2</v>
      </c>
      <c r="X49">
        <v>3</v>
      </c>
      <c r="Y49">
        <v>1327803.48</v>
      </c>
      <c r="Z49">
        <v>4.1478999999999999</v>
      </c>
      <c r="AA49">
        <v>4.1478999999999999</v>
      </c>
      <c r="AB49">
        <v>0</v>
      </c>
      <c r="AC49">
        <v>3.8637999999999999</v>
      </c>
      <c r="AD49">
        <v>0</v>
      </c>
      <c r="AE49">
        <v>3.7453799999999999</v>
      </c>
      <c r="AF49">
        <v>3.8689</v>
      </c>
      <c r="AG49">
        <v>3.7454000000000001</v>
      </c>
      <c r="AH49">
        <v>0</v>
      </c>
      <c r="AI49">
        <v>0</v>
      </c>
      <c r="AJ49">
        <v>3.0188999999999999</v>
      </c>
      <c r="AK49">
        <v>3.1618599999999999</v>
      </c>
      <c r="AL49">
        <v>3.1618599999999999</v>
      </c>
      <c r="AM49">
        <v>0</v>
      </c>
      <c r="AN49">
        <v>3.1618599999999999</v>
      </c>
      <c r="AO49">
        <v>-3.7258</v>
      </c>
      <c r="AP49">
        <v>0.26029999999999998</v>
      </c>
      <c r="AQ49">
        <v>-1689713.69</v>
      </c>
      <c r="AR49">
        <v>-1745412.28</v>
      </c>
      <c r="AS49">
        <v>-1689713.69</v>
      </c>
      <c r="AV49">
        <v>0.66588999999999998</v>
      </c>
      <c r="AW49">
        <v>0.68432999999999999</v>
      </c>
      <c r="AX49">
        <v>0.18390000000000001</v>
      </c>
      <c r="AY49" t="s">
        <v>139</v>
      </c>
      <c r="AZ49">
        <v>0</v>
      </c>
      <c r="BA49">
        <v>7010</v>
      </c>
      <c r="BB49">
        <v>279800</v>
      </c>
      <c r="BC49" t="s">
        <v>485</v>
      </c>
      <c r="BD49">
        <v>115719</v>
      </c>
      <c r="BE49" t="s">
        <v>487</v>
      </c>
      <c r="BF49" t="s">
        <v>486</v>
      </c>
      <c r="BG49" t="s">
        <v>181</v>
      </c>
      <c r="BH49" t="s">
        <v>139</v>
      </c>
      <c r="BI49" t="s">
        <v>140</v>
      </c>
      <c r="BK49">
        <v>10008</v>
      </c>
      <c r="BL49" t="s">
        <v>141</v>
      </c>
      <c r="BM49">
        <v>20051</v>
      </c>
      <c r="BN49" t="s">
        <v>161</v>
      </c>
      <c r="BO49">
        <v>675</v>
      </c>
      <c r="BP49" t="s">
        <v>228</v>
      </c>
      <c r="BQ49" t="s">
        <v>488</v>
      </c>
      <c r="BR49" t="s">
        <v>489</v>
      </c>
      <c r="BS49" t="s">
        <v>146</v>
      </c>
      <c r="BT49">
        <v>750000000</v>
      </c>
      <c r="BU49">
        <v>5900000000</v>
      </c>
      <c r="BW49" t="s">
        <v>485</v>
      </c>
      <c r="BX49" t="s">
        <v>147</v>
      </c>
      <c r="BY49" t="s">
        <v>140</v>
      </c>
      <c r="BZ49">
        <v>60</v>
      </c>
      <c r="CA49" t="s">
        <v>401</v>
      </c>
      <c r="CB49" t="s">
        <v>164</v>
      </c>
      <c r="CC49" t="s">
        <v>150</v>
      </c>
      <c r="CD49" t="s">
        <v>151</v>
      </c>
      <c r="CE49">
        <v>0</v>
      </c>
      <c r="CF49">
        <v>50</v>
      </c>
      <c r="CG49" t="s">
        <v>138</v>
      </c>
      <c r="CH49" t="s">
        <v>189</v>
      </c>
      <c r="CI49" t="s">
        <v>190</v>
      </c>
      <c r="CJ49" t="s">
        <v>140</v>
      </c>
      <c r="CK49" t="s">
        <v>140</v>
      </c>
      <c r="CL49">
        <v>0</v>
      </c>
      <c r="CM49" t="s">
        <v>490</v>
      </c>
      <c r="CN49" t="s">
        <v>154</v>
      </c>
      <c r="CO49" t="s">
        <v>491</v>
      </c>
      <c r="CP49" t="s">
        <v>492</v>
      </c>
    </row>
    <row r="50" spans="1:94" x14ac:dyDescent="0.3">
      <c r="A50" s="33">
        <v>46203</v>
      </c>
      <c r="D50" t="s">
        <v>130</v>
      </c>
      <c r="E50" t="s">
        <v>404</v>
      </c>
      <c r="F50" t="s">
        <v>493</v>
      </c>
      <c r="H50" t="s">
        <v>494</v>
      </c>
      <c r="I50" t="s">
        <v>181</v>
      </c>
      <c r="J50" t="s">
        <v>407</v>
      </c>
      <c r="L50" t="s">
        <v>9</v>
      </c>
      <c r="M50" t="s">
        <v>138</v>
      </c>
      <c r="P50">
        <v>-3187.12</v>
      </c>
      <c r="Q50">
        <v>1</v>
      </c>
      <c r="R50">
        <v>3.576E-2</v>
      </c>
      <c r="S50">
        <v>1.03576</v>
      </c>
      <c r="T50">
        <v>-35265.58</v>
      </c>
      <c r="U50">
        <v>-1261.19</v>
      </c>
      <c r="V50">
        <v>-36526.769999999997</v>
      </c>
      <c r="W50">
        <f t="shared" si="0"/>
        <v>-1.2235103555635035E-5</v>
      </c>
      <c r="X50">
        <v>1.9330000000000001</v>
      </c>
      <c r="Z50">
        <v>0</v>
      </c>
      <c r="AB50">
        <v>0</v>
      </c>
      <c r="AC50">
        <v>0</v>
      </c>
      <c r="AD50">
        <v>0</v>
      </c>
      <c r="AE50">
        <v>0</v>
      </c>
      <c r="AG50">
        <v>0</v>
      </c>
      <c r="AH50">
        <v>0</v>
      </c>
      <c r="AI50">
        <v>0</v>
      </c>
      <c r="AJ50">
        <v>1.9330000000000001</v>
      </c>
      <c r="AK50">
        <v>1.9330000000000001</v>
      </c>
      <c r="AL50">
        <v>1.9330000000000001</v>
      </c>
      <c r="AM50">
        <v>0</v>
      </c>
      <c r="AN50">
        <v>1.9330000000000001</v>
      </c>
      <c r="AS50">
        <v>0</v>
      </c>
      <c r="AX50">
        <v>0</v>
      </c>
      <c r="AY50" t="s">
        <v>408</v>
      </c>
      <c r="AZ50">
        <v>0</v>
      </c>
      <c r="BA50">
        <v>7010</v>
      </c>
      <c r="BB50">
        <v>279925</v>
      </c>
      <c r="BC50" t="s">
        <v>493</v>
      </c>
      <c r="BD50" t="s">
        <v>409</v>
      </c>
      <c r="BE50" t="s">
        <v>494</v>
      </c>
      <c r="BG50" t="s">
        <v>181</v>
      </c>
      <c r="BH50" t="s">
        <v>408</v>
      </c>
      <c r="BI50" t="s">
        <v>410</v>
      </c>
      <c r="BJ50" t="s">
        <v>411</v>
      </c>
      <c r="BK50" t="s">
        <v>410</v>
      </c>
      <c r="BL50" t="s">
        <v>411</v>
      </c>
      <c r="BM50" t="s">
        <v>410</v>
      </c>
      <c r="BN50" t="s">
        <v>411</v>
      </c>
      <c r="BO50" t="s">
        <v>410</v>
      </c>
      <c r="BP50" t="s">
        <v>411</v>
      </c>
      <c r="BQ50" t="s">
        <v>140</v>
      </c>
      <c r="BS50" t="s">
        <v>412</v>
      </c>
      <c r="BX50" t="s">
        <v>140</v>
      </c>
      <c r="BY50" t="s">
        <v>140</v>
      </c>
      <c r="BZ50">
        <v>0</v>
      </c>
      <c r="CA50" t="s">
        <v>140</v>
      </c>
      <c r="CB50" t="s">
        <v>140</v>
      </c>
      <c r="CC50" t="s">
        <v>140</v>
      </c>
      <c r="CD50" t="s">
        <v>140</v>
      </c>
      <c r="CE50">
        <v>0</v>
      </c>
      <c r="CF50" t="s">
        <v>140</v>
      </c>
      <c r="CG50" t="s">
        <v>140</v>
      </c>
      <c r="CH50" t="s">
        <v>140</v>
      </c>
      <c r="CI50" t="s">
        <v>140</v>
      </c>
      <c r="CJ50" t="s">
        <v>140</v>
      </c>
      <c r="CK50" t="s">
        <v>140</v>
      </c>
      <c r="CL50">
        <v>0</v>
      </c>
      <c r="CN50" t="s">
        <v>154</v>
      </c>
      <c r="CP50" t="s">
        <v>409</v>
      </c>
    </row>
    <row r="51" spans="1:94" x14ac:dyDescent="0.3">
      <c r="A51" s="33">
        <v>46203</v>
      </c>
      <c r="D51" t="s">
        <v>130</v>
      </c>
      <c r="E51" t="s">
        <v>404</v>
      </c>
      <c r="F51" t="s">
        <v>495</v>
      </c>
      <c r="H51" t="s">
        <v>496</v>
      </c>
      <c r="I51" t="s">
        <v>227</v>
      </c>
      <c r="J51" t="s">
        <v>407</v>
      </c>
      <c r="L51" t="s">
        <v>9</v>
      </c>
      <c r="M51" t="s">
        <v>138</v>
      </c>
      <c r="P51">
        <v>33887.69</v>
      </c>
      <c r="Q51">
        <v>1</v>
      </c>
      <c r="R51">
        <v>3.1550000000000002E-2</v>
      </c>
      <c r="S51">
        <v>1.03155</v>
      </c>
      <c r="T51">
        <v>33887.69</v>
      </c>
      <c r="U51">
        <v>1069.2</v>
      </c>
      <c r="V51">
        <v>34956.89</v>
      </c>
      <c r="W51">
        <f t="shared" si="0"/>
        <v>1.1709252395789248E-5</v>
      </c>
      <c r="X51">
        <v>1.746</v>
      </c>
      <c r="Z51">
        <v>0</v>
      </c>
      <c r="AB51">
        <v>0</v>
      </c>
      <c r="AC51">
        <v>0</v>
      </c>
      <c r="AD51">
        <v>0</v>
      </c>
      <c r="AE51">
        <v>0</v>
      </c>
      <c r="AG51">
        <v>0</v>
      </c>
      <c r="AH51">
        <v>0</v>
      </c>
      <c r="AI51">
        <v>0</v>
      </c>
      <c r="AJ51">
        <v>1.746</v>
      </c>
      <c r="AK51">
        <v>1.746</v>
      </c>
      <c r="AL51">
        <v>1.746</v>
      </c>
      <c r="AM51">
        <v>0</v>
      </c>
      <c r="AN51">
        <v>1.746</v>
      </c>
      <c r="AS51">
        <v>0</v>
      </c>
      <c r="AX51">
        <v>0</v>
      </c>
      <c r="AY51" t="s">
        <v>408</v>
      </c>
      <c r="AZ51">
        <v>0</v>
      </c>
      <c r="BA51">
        <v>7010</v>
      </c>
      <c r="BB51">
        <v>279926</v>
      </c>
      <c r="BC51" t="s">
        <v>495</v>
      </c>
      <c r="BD51" t="s">
        <v>409</v>
      </c>
      <c r="BE51" t="s">
        <v>496</v>
      </c>
      <c r="BG51" t="s">
        <v>227</v>
      </c>
      <c r="BH51" t="s">
        <v>408</v>
      </c>
      <c r="BI51" t="s">
        <v>410</v>
      </c>
      <c r="BJ51" t="s">
        <v>411</v>
      </c>
      <c r="BK51" t="s">
        <v>410</v>
      </c>
      <c r="BL51" t="s">
        <v>411</v>
      </c>
      <c r="BM51" t="s">
        <v>410</v>
      </c>
      <c r="BN51" t="s">
        <v>411</v>
      </c>
      <c r="BO51" t="s">
        <v>410</v>
      </c>
      <c r="BP51" t="s">
        <v>411</v>
      </c>
      <c r="BQ51" t="s">
        <v>140</v>
      </c>
      <c r="BS51" t="s">
        <v>412</v>
      </c>
      <c r="BX51" t="s">
        <v>140</v>
      </c>
      <c r="BY51" t="s">
        <v>140</v>
      </c>
      <c r="BZ51">
        <v>0</v>
      </c>
      <c r="CA51" t="s">
        <v>140</v>
      </c>
      <c r="CB51" t="s">
        <v>140</v>
      </c>
      <c r="CC51" t="s">
        <v>140</v>
      </c>
      <c r="CD51" t="s">
        <v>140</v>
      </c>
      <c r="CE51">
        <v>0</v>
      </c>
      <c r="CF51" t="s">
        <v>140</v>
      </c>
      <c r="CG51" t="s">
        <v>140</v>
      </c>
      <c r="CH51" t="s">
        <v>140</v>
      </c>
      <c r="CI51" t="s">
        <v>140</v>
      </c>
      <c r="CJ51" t="s">
        <v>140</v>
      </c>
      <c r="CK51" t="s">
        <v>140</v>
      </c>
      <c r="CL51">
        <v>0</v>
      </c>
      <c r="CN51" t="s">
        <v>154</v>
      </c>
      <c r="CP51" t="s">
        <v>409</v>
      </c>
    </row>
    <row r="52" spans="1:94" x14ac:dyDescent="0.3">
      <c r="A52" s="33">
        <v>46203</v>
      </c>
      <c r="D52" t="s">
        <v>130</v>
      </c>
      <c r="E52" t="s">
        <v>404</v>
      </c>
      <c r="F52" t="s">
        <v>497</v>
      </c>
      <c r="H52" t="s">
        <v>498</v>
      </c>
      <c r="I52" t="s">
        <v>135</v>
      </c>
      <c r="J52" t="s">
        <v>407</v>
      </c>
      <c r="L52" t="s">
        <v>9</v>
      </c>
      <c r="M52" t="s">
        <v>138</v>
      </c>
      <c r="P52">
        <v>7.52</v>
      </c>
      <c r="Q52">
        <v>1</v>
      </c>
      <c r="R52">
        <v>5.6739999999999999E-2</v>
      </c>
      <c r="S52">
        <v>1.05674</v>
      </c>
      <c r="T52">
        <v>7.35</v>
      </c>
      <c r="U52">
        <v>0.42</v>
      </c>
      <c r="V52">
        <v>7.78</v>
      </c>
      <c r="W52">
        <f t="shared" si="0"/>
        <v>2.6060093915459974E-9</v>
      </c>
      <c r="X52">
        <v>4.25</v>
      </c>
      <c r="Z52">
        <v>0</v>
      </c>
      <c r="AB52">
        <v>0</v>
      </c>
      <c r="AC52">
        <v>0</v>
      </c>
      <c r="AD52">
        <v>0</v>
      </c>
      <c r="AE52">
        <v>0</v>
      </c>
      <c r="AG52">
        <v>0</v>
      </c>
      <c r="AH52">
        <v>0</v>
      </c>
      <c r="AI52">
        <v>0</v>
      </c>
      <c r="AJ52">
        <v>4.25</v>
      </c>
      <c r="AK52">
        <v>4.25</v>
      </c>
      <c r="AL52">
        <v>4.25</v>
      </c>
      <c r="AM52">
        <v>0</v>
      </c>
      <c r="AN52">
        <v>4.25</v>
      </c>
      <c r="AS52">
        <v>0</v>
      </c>
      <c r="AX52">
        <v>0</v>
      </c>
      <c r="AY52" t="s">
        <v>408</v>
      </c>
      <c r="AZ52">
        <v>0</v>
      </c>
      <c r="BA52">
        <v>7010</v>
      </c>
      <c r="BB52">
        <v>279927</v>
      </c>
      <c r="BC52" t="s">
        <v>497</v>
      </c>
      <c r="BD52" t="s">
        <v>409</v>
      </c>
      <c r="BE52" t="s">
        <v>498</v>
      </c>
      <c r="BG52" t="s">
        <v>135</v>
      </c>
      <c r="BH52" t="s">
        <v>408</v>
      </c>
      <c r="BI52" t="s">
        <v>410</v>
      </c>
      <c r="BJ52" t="s">
        <v>411</v>
      </c>
      <c r="BK52" t="s">
        <v>410</v>
      </c>
      <c r="BL52" t="s">
        <v>411</v>
      </c>
      <c r="BM52" t="s">
        <v>410</v>
      </c>
      <c r="BN52" t="s">
        <v>411</v>
      </c>
      <c r="BO52" t="s">
        <v>410</v>
      </c>
      <c r="BP52" t="s">
        <v>411</v>
      </c>
      <c r="BQ52" t="s">
        <v>140</v>
      </c>
      <c r="BS52" t="s">
        <v>412</v>
      </c>
      <c r="BX52" t="s">
        <v>140</v>
      </c>
      <c r="BY52" t="s">
        <v>140</v>
      </c>
      <c r="BZ52">
        <v>0</v>
      </c>
      <c r="CA52" t="s">
        <v>140</v>
      </c>
      <c r="CB52" t="s">
        <v>140</v>
      </c>
      <c r="CC52" t="s">
        <v>140</v>
      </c>
      <c r="CD52" t="s">
        <v>140</v>
      </c>
      <c r="CE52">
        <v>0</v>
      </c>
      <c r="CF52" t="s">
        <v>140</v>
      </c>
      <c r="CG52" t="s">
        <v>140</v>
      </c>
      <c r="CH52" t="s">
        <v>140</v>
      </c>
      <c r="CI52" t="s">
        <v>140</v>
      </c>
      <c r="CJ52" t="s">
        <v>140</v>
      </c>
      <c r="CK52" t="s">
        <v>140</v>
      </c>
      <c r="CL52">
        <v>0</v>
      </c>
      <c r="CN52" t="s">
        <v>154</v>
      </c>
      <c r="CP52" t="s">
        <v>409</v>
      </c>
    </row>
    <row r="53" spans="1:94" x14ac:dyDescent="0.3">
      <c r="A53" s="33">
        <v>46203</v>
      </c>
      <c r="B53" s="33">
        <v>47658</v>
      </c>
      <c r="C53" s="33">
        <v>47658</v>
      </c>
      <c r="D53" t="s">
        <v>130</v>
      </c>
      <c r="E53" t="s">
        <v>131</v>
      </c>
      <c r="F53" t="s">
        <v>499</v>
      </c>
      <c r="G53" t="s">
        <v>500</v>
      </c>
      <c r="H53" t="s">
        <v>501</v>
      </c>
      <c r="I53" t="s">
        <v>135</v>
      </c>
      <c r="J53" t="s">
        <v>136</v>
      </c>
      <c r="K53" t="s">
        <v>137</v>
      </c>
      <c r="L53" t="s">
        <v>11</v>
      </c>
      <c r="M53" t="s">
        <v>138</v>
      </c>
      <c r="N53" t="s">
        <v>11</v>
      </c>
      <c r="O53" t="s">
        <v>18</v>
      </c>
      <c r="P53">
        <v>26000000</v>
      </c>
      <c r="Q53">
        <v>100.2841</v>
      </c>
      <c r="R53">
        <v>0.11756</v>
      </c>
      <c r="S53">
        <v>100.40166000000001</v>
      </c>
      <c r="T53">
        <v>25501165.920000002</v>
      </c>
      <c r="U53">
        <v>29893.11</v>
      </c>
      <c r="V53">
        <v>25531059.02</v>
      </c>
      <c r="W53">
        <f t="shared" si="0"/>
        <v>8.5519511031150568E-3</v>
      </c>
      <c r="X53">
        <v>5.29</v>
      </c>
      <c r="Y53">
        <v>343770.77</v>
      </c>
      <c r="Z53">
        <v>3.9777999999999998</v>
      </c>
      <c r="AA53">
        <v>3.9777999999999998</v>
      </c>
      <c r="AB53">
        <v>0.10081</v>
      </c>
      <c r="AC53">
        <v>0.22778000000000001</v>
      </c>
      <c r="AD53">
        <v>9.9529999999999993E-2</v>
      </c>
      <c r="AE53">
        <v>0.21640999999999999</v>
      </c>
      <c r="AF53">
        <v>3.6103999999999998</v>
      </c>
      <c r="AG53">
        <v>3.6046999999999998</v>
      </c>
      <c r="AH53">
        <v>3.67869</v>
      </c>
      <c r="AI53">
        <v>60.769449999999999</v>
      </c>
      <c r="AJ53">
        <v>5.27501</v>
      </c>
      <c r="AK53">
        <v>5.2532399999999999</v>
      </c>
      <c r="AL53">
        <v>5.2532399999999999</v>
      </c>
      <c r="AM53">
        <v>5.1630000000000003</v>
      </c>
      <c r="AN53">
        <v>5.2532399999999999</v>
      </c>
      <c r="AO53">
        <v>-3.62</v>
      </c>
      <c r="AP53">
        <v>0.27629999999999999</v>
      </c>
      <c r="AQ53">
        <v>-920308.03</v>
      </c>
      <c r="AR53">
        <v>-98270.55</v>
      </c>
      <c r="AS53">
        <v>-920308.03</v>
      </c>
      <c r="AT53">
        <v>4.32</v>
      </c>
      <c r="AU53">
        <v>0.66</v>
      </c>
      <c r="AV53">
        <v>0.96899000000000002</v>
      </c>
      <c r="AW53">
        <v>1.22966</v>
      </c>
      <c r="AX53">
        <v>0.13830000000000001</v>
      </c>
      <c r="AY53" t="s">
        <v>139</v>
      </c>
      <c r="AZ53">
        <v>0</v>
      </c>
      <c r="BA53">
        <v>7010</v>
      </c>
      <c r="BB53">
        <v>393948</v>
      </c>
      <c r="BC53" t="s">
        <v>499</v>
      </c>
      <c r="BD53">
        <v>118096</v>
      </c>
      <c r="BE53" t="s">
        <v>501</v>
      </c>
      <c r="BF53" t="s">
        <v>500</v>
      </c>
      <c r="BG53" t="s">
        <v>135</v>
      </c>
      <c r="BH53" t="s">
        <v>139</v>
      </c>
      <c r="BI53" t="s">
        <v>140</v>
      </c>
      <c r="BK53">
        <v>10011</v>
      </c>
      <c r="BL53" t="s">
        <v>218</v>
      </c>
      <c r="BM53">
        <v>20083</v>
      </c>
      <c r="BN53" t="s">
        <v>275</v>
      </c>
      <c r="BO53">
        <v>205</v>
      </c>
      <c r="BP53" t="s">
        <v>276</v>
      </c>
      <c r="BQ53" t="s">
        <v>144</v>
      </c>
      <c r="BR53" t="s">
        <v>145</v>
      </c>
      <c r="BS53" t="s">
        <v>146</v>
      </c>
      <c r="BT53">
        <v>1000000000</v>
      </c>
      <c r="BU53">
        <v>2900000000</v>
      </c>
      <c r="BW53" t="s">
        <v>499</v>
      </c>
      <c r="BX53" t="s">
        <v>147</v>
      </c>
      <c r="BY53" t="s">
        <v>140</v>
      </c>
      <c r="BZ53">
        <v>43</v>
      </c>
      <c r="CA53" t="s">
        <v>148</v>
      </c>
      <c r="CB53" t="s">
        <v>149</v>
      </c>
      <c r="CC53" t="s">
        <v>150</v>
      </c>
      <c r="CD53" t="s">
        <v>151</v>
      </c>
      <c r="CE53">
        <v>0</v>
      </c>
      <c r="CF53">
        <v>100</v>
      </c>
      <c r="CG53" t="s">
        <v>138</v>
      </c>
      <c r="CH53" t="s">
        <v>152</v>
      </c>
      <c r="CI53" t="s">
        <v>148</v>
      </c>
      <c r="CJ53" t="s">
        <v>140</v>
      </c>
      <c r="CK53" t="s">
        <v>140</v>
      </c>
      <c r="CL53">
        <v>4250000000</v>
      </c>
      <c r="CM53" t="s">
        <v>277</v>
      </c>
      <c r="CN53" t="s">
        <v>154</v>
      </c>
      <c r="CO53" t="s">
        <v>176</v>
      </c>
      <c r="CP53" t="s">
        <v>278</v>
      </c>
    </row>
    <row r="54" spans="1:94" x14ac:dyDescent="0.3">
      <c r="A54" s="33">
        <v>46203</v>
      </c>
      <c r="B54" s="33">
        <v>47637</v>
      </c>
      <c r="C54" s="33">
        <v>47636</v>
      </c>
      <c r="D54" t="s">
        <v>130</v>
      </c>
      <c r="E54" t="s">
        <v>131</v>
      </c>
      <c r="F54" t="s">
        <v>502</v>
      </c>
      <c r="G54" t="s">
        <v>503</v>
      </c>
      <c r="H54" t="s">
        <v>504</v>
      </c>
      <c r="I54" t="s">
        <v>227</v>
      </c>
      <c r="J54" t="s">
        <v>136</v>
      </c>
      <c r="K54" t="s">
        <v>137</v>
      </c>
      <c r="L54" t="s">
        <v>11</v>
      </c>
      <c r="M54" t="s">
        <v>138</v>
      </c>
      <c r="N54" t="s">
        <v>11</v>
      </c>
      <c r="O54" t="s">
        <v>11</v>
      </c>
      <c r="P54">
        <v>40000000</v>
      </c>
      <c r="Q54">
        <v>101.16779</v>
      </c>
      <c r="R54">
        <v>0.35475000000000001</v>
      </c>
      <c r="S54">
        <v>101.52254000000001</v>
      </c>
      <c r="T54">
        <v>40467116</v>
      </c>
      <c r="U54">
        <v>141900</v>
      </c>
      <c r="V54">
        <v>40609016</v>
      </c>
      <c r="W54">
        <f t="shared" si="0"/>
        <v>1.360250348039096E-2</v>
      </c>
      <c r="X54">
        <v>4.2569999999999997</v>
      </c>
      <c r="Y54">
        <v>435160</v>
      </c>
      <c r="Z54">
        <v>3.9232999999999998</v>
      </c>
      <c r="AA54">
        <v>3.9232999999999998</v>
      </c>
      <c r="AB54">
        <v>5.2069999999999998E-2</v>
      </c>
      <c r="AC54">
        <v>0.16986000000000001</v>
      </c>
      <c r="AD54">
        <v>5.1560000000000002E-2</v>
      </c>
      <c r="AE54">
        <v>0.16334000000000001</v>
      </c>
      <c r="AF54">
        <v>3.6038999999999999</v>
      </c>
      <c r="AG54">
        <v>3.5840999999999998</v>
      </c>
      <c r="AH54">
        <v>3.7068500000000002</v>
      </c>
      <c r="AI54">
        <v>197.36301</v>
      </c>
      <c r="AJ54">
        <v>4.2078600000000002</v>
      </c>
      <c r="AK54">
        <v>3.9927000000000001</v>
      </c>
      <c r="AL54">
        <v>3.9927000000000001</v>
      </c>
      <c r="AM54">
        <v>3.98</v>
      </c>
      <c r="AN54">
        <v>3.9927000000000001</v>
      </c>
      <c r="AO54">
        <v>-3.6396999999999999</v>
      </c>
      <c r="AP54">
        <v>0.27479999999999999</v>
      </c>
      <c r="AQ54">
        <v>-1455478.01</v>
      </c>
      <c r="AR54">
        <v>-115725.22</v>
      </c>
      <c r="AS54">
        <v>-1455478.01</v>
      </c>
      <c r="AT54">
        <v>2.36</v>
      </c>
      <c r="AU54">
        <v>1.92</v>
      </c>
      <c r="AV54">
        <v>2.2364099999999998</v>
      </c>
      <c r="AW54">
        <v>1.93967</v>
      </c>
      <c r="AX54">
        <v>0.14419999999999999</v>
      </c>
      <c r="AY54" t="s">
        <v>139</v>
      </c>
      <c r="AZ54">
        <v>0</v>
      </c>
      <c r="BA54">
        <v>7010</v>
      </c>
      <c r="BB54">
        <v>394007</v>
      </c>
      <c r="BC54" t="s">
        <v>502</v>
      </c>
      <c r="BD54">
        <v>9476395</v>
      </c>
      <c r="BE54" t="s">
        <v>504</v>
      </c>
      <c r="BF54" t="s">
        <v>503</v>
      </c>
      <c r="BG54" t="s">
        <v>227</v>
      </c>
      <c r="BH54" t="s">
        <v>139</v>
      </c>
      <c r="BI54" t="s">
        <v>140</v>
      </c>
      <c r="BK54">
        <v>10008</v>
      </c>
      <c r="BL54" t="s">
        <v>141</v>
      </c>
      <c r="BM54">
        <v>20058</v>
      </c>
      <c r="BN54" t="s">
        <v>435</v>
      </c>
      <c r="BO54">
        <v>672</v>
      </c>
      <c r="BP54" t="s">
        <v>436</v>
      </c>
      <c r="BQ54" t="s">
        <v>445</v>
      </c>
      <c r="BR54" t="s">
        <v>446</v>
      </c>
      <c r="BS54" t="s">
        <v>146</v>
      </c>
      <c r="BT54">
        <v>800000000</v>
      </c>
      <c r="BU54">
        <v>1710900000</v>
      </c>
      <c r="BW54" t="s">
        <v>502</v>
      </c>
      <c r="BX54" t="s">
        <v>147</v>
      </c>
      <c r="BY54" t="s">
        <v>140</v>
      </c>
      <c r="BZ54">
        <v>50</v>
      </c>
      <c r="CA54" t="s">
        <v>148</v>
      </c>
      <c r="CB54" t="s">
        <v>149</v>
      </c>
      <c r="CC54" t="s">
        <v>150</v>
      </c>
      <c r="CD54" t="s">
        <v>151</v>
      </c>
      <c r="CE54">
        <v>0</v>
      </c>
      <c r="CF54">
        <v>100</v>
      </c>
      <c r="CG54" t="s">
        <v>138</v>
      </c>
      <c r="CH54" t="s">
        <v>152</v>
      </c>
      <c r="CI54" t="s">
        <v>148</v>
      </c>
      <c r="CJ54" t="s">
        <v>140</v>
      </c>
      <c r="CK54" t="s">
        <v>140</v>
      </c>
      <c r="CL54">
        <v>0</v>
      </c>
      <c r="CM54" t="s">
        <v>505</v>
      </c>
      <c r="CN54" t="s">
        <v>154</v>
      </c>
      <c r="CO54" t="s">
        <v>240</v>
      </c>
      <c r="CP54" t="s">
        <v>506</v>
      </c>
    </row>
    <row r="55" spans="1:94" x14ac:dyDescent="0.3">
      <c r="A55" s="33">
        <v>46203</v>
      </c>
      <c r="B55" s="33">
        <v>48395</v>
      </c>
      <c r="C55" s="33">
        <v>50221</v>
      </c>
      <c r="D55" t="s">
        <v>130</v>
      </c>
      <c r="E55" t="s">
        <v>131</v>
      </c>
      <c r="F55" t="s">
        <v>507</v>
      </c>
      <c r="G55" t="s">
        <v>508</v>
      </c>
      <c r="H55" t="s">
        <v>509</v>
      </c>
      <c r="I55" t="s">
        <v>181</v>
      </c>
      <c r="J55" t="s">
        <v>266</v>
      </c>
      <c r="K55" t="s">
        <v>267</v>
      </c>
      <c r="L55" t="s">
        <v>11</v>
      </c>
      <c r="M55" t="s">
        <v>138</v>
      </c>
      <c r="N55" t="s">
        <v>11</v>
      </c>
      <c r="O55" t="s">
        <v>11</v>
      </c>
      <c r="P55">
        <v>3400000</v>
      </c>
      <c r="Q55">
        <v>100.69499999999999</v>
      </c>
      <c r="R55">
        <v>6.7809999999999995E-2</v>
      </c>
      <c r="S55">
        <v>100.76281</v>
      </c>
      <c r="T55">
        <v>37882565.240000002</v>
      </c>
      <c r="U55">
        <v>25510.2</v>
      </c>
      <c r="V55">
        <v>37908075.439999998</v>
      </c>
      <c r="W55">
        <f t="shared" si="0"/>
        <v>1.2697789281757603E-2</v>
      </c>
      <c r="X55">
        <v>4.125</v>
      </c>
      <c r="Y55">
        <v>1551870.32</v>
      </c>
      <c r="Z55">
        <v>5.9848999999999997</v>
      </c>
      <c r="AA55">
        <v>10.983599999999999</v>
      </c>
      <c r="AB55">
        <v>0</v>
      </c>
      <c r="AC55">
        <v>5.4233000000000002</v>
      </c>
      <c r="AD55">
        <v>0</v>
      </c>
      <c r="AE55">
        <v>5.21516</v>
      </c>
      <c r="AF55">
        <v>5.4260000000000002</v>
      </c>
      <c r="AG55">
        <v>5.2150999999999996</v>
      </c>
      <c r="AH55">
        <v>0</v>
      </c>
      <c r="AI55">
        <v>0</v>
      </c>
      <c r="AJ55">
        <v>4.0965299999999996</v>
      </c>
      <c r="AK55">
        <v>3.9786999999999999</v>
      </c>
      <c r="AL55">
        <v>4.4460800000000003</v>
      </c>
      <c r="AM55">
        <v>0</v>
      </c>
      <c r="AN55">
        <v>3.9910000000000001</v>
      </c>
      <c r="AO55">
        <v>-5.2591999999999999</v>
      </c>
      <c r="AP55">
        <v>0.1903</v>
      </c>
      <c r="AQ55">
        <v>-1976951.44</v>
      </c>
      <c r="AR55">
        <v>-2056886.65</v>
      </c>
      <c r="AS55">
        <v>-1976951.44</v>
      </c>
      <c r="AV55">
        <v>1.40882</v>
      </c>
      <c r="AW55">
        <v>1.4524600000000001</v>
      </c>
      <c r="AX55">
        <v>0.33860000000000001</v>
      </c>
      <c r="AY55" t="s">
        <v>139</v>
      </c>
      <c r="AZ55">
        <v>0</v>
      </c>
      <c r="BA55">
        <v>7010</v>
      </c>
      <c r="BB55">
        <v>394011</v>
      </c>
      <c r="BC55" t="s">
        <v>507</v>
      </c>
      <c r="BD55">
        <v>115684</v>
      </c>
      <c r="BE55" t="s">
        <v>509</v>
      </c>
      <c r="BF55" t="s">
        <v>508</v>
      </c>
      <c r="BG55" t="s">
        <v>181</v>
      </c>
      <c r="BH55" t="s">
        <v>139</v>
      </c>
      <c r="BI55" t="s">
        <v>140</v>
      </c>
      <c r="BK55">
        <v>10008</v>
      </c>
      <c r="BL55" t="s">
        <v>141</v>
      </c>
      <c r="BM55">
        <v>20051</v>
      </c>
      <c r="BN55" t="s">
        <v>161</v>
      </c>
      <c r="BO55">
        <v>675</v>
      </c>
      <c r="BP55" t="s">
        <v>228</v>
      </c>
      <c r="BQ55" t="s">
        <v>237</v>
      </c>
      <c r="BR55" t="s">
        <v>238</v>
      </c>
      <c r="BS55" t="s">
        <v>146</v>
      </c>
      <c r="BT55">
        <v>750000000</v>
      </c>
      <c r="BU55">
        <v>2000000000</v>
      </c>
      <c r="BV55" t="s">
        <v>510</v>
      </c>
      <c r="BW55" t="s">
        <v>507</v>
      </c>
      <c r="BX55" t="s">
        <v>474</v>
      </c>
      <c r="BY55" t="s">
        <v>140</v>
      </c>
      <c r="BZ55">
        <v>121</v>
      </c>
      <c r="CA55" t="s">
        <v>148</v>
      </c>
      <c r="CB55" t="s">
        <v>164</v>
      </c>
      <c r="CC55" t="s">
        <v>475</v>
      </c>
      <c r="CD55" t="s">
        <v>151</v>
      </c>
      <c r="CE55">
        <v>0</v>
      </c>
      <c r="CF55">
        <v>100</v>
      </c>
      <c r="CG55" t="s">
        <v>138</v>
      </c>
      <c r="CH55" t="s">
        <v>189</v>
      </c>
      <c r="CI55" t="s">
        <v>190</v>
      </c>
      <c r="CJ55" t="s">
        <v>140</v>
      </c>
      <c r="CK55" t="s">
        <v>140</v>
      </c>
      <c r="CL55">
        <v>0</v>
      </c>
      <c r="CM55" t="s">
        <v>511</v>
      </c>
      <c r="CN55" t="s">
        <v>154</v>
      </c>
      <c r="CO55" t="s">
        <v>512</v>
      </c>
      <c r="CP55" t="s">
        <v>513</v>
      </c>
    </row>
    <row r="56" spans="1:94" x14ac:dyDescent="0.3">
      <c r="A56" s="33">
        <v>46203</v>
      </c>
      <c r="B56" s="33">
        <v>48255</v>
      </c>
      <c r="C56" s="33">
        <v>48255</v>
      </c>
      <c r="D56" t="s">
        <v>130</v>
      </c>
      <c r="E56" t="s">
        <v>131</v>
      </c>
      <c r="F56" t="s">
        <v>514</v>
      </c>
      <c r="G56" t="s">
        <v>515</v>
      </c>
      <c r="H56" t="s">
        <v>516</v>
      </c>
      <c r="I56" t="s">
        <v>181</v>
      </c>
      <c r="J56" t="s">
        <v>136</v>
      </c>
      <c r="K56" t="s">
        <v>182</v>
      </c>
      <c r="L56" t="s">
        <v>11</v>
      </c>
      <c r="M56" t="s">
        <v>138</v>
      </c>
      <c r="N56" t="s">
        <v>11</v>
      </c>
      <c r="O56" t="s">
        <v>11</v>
      </c>
      <c r="P56">
        <v>1000000</v>
      </c>
      <c r="Q56">
        <v>98.254000000000005</v>
      </c>
      <c r="R56">
        <v>1.20719</v>
      </c>
      <c r="S56">
        <v>99.461190000000002</v>
      </c>
      <c r="T56">
        <v>10871833.59</v>
      </c>
      <c r="U56">
        <v>133576.14000000001</v>
      </c>
      <c r="V56">
        <v>11005409.74</v>
      </c>
      <c r="W56">
        <f t="shared" si="0"/>
        <v>3.6864011748395618E-3</v>
      </c>
      <c r="X56">
        <v>3.125</v>
      </c>
      <c r="Y56">
        <v>345782.16</v>
      </c>
      <c r="Z56">
        <v>5.6136999999999997</v>
      </c>
      <c r="AA56">
        <v>5.6136999999999997</v>
      </c>
      <c r="AB56">
        <v>0</v>
      </c>
      <c r="AC56">
        <v>5.1722999999999999</v>
      </c>
      <c r="AD56">
        <v>0</v>
      </c>
      <c r="AE56">
        <v>4.9988299999999999</v>
      </c>
      <c r="AF56">
        <v>5.1744000000000003</v>
      </c>
      <c r="AG56">
        <v>4.9988000000000001</v>
      </c>
      <c r="AH56">
        <v>0</v>
      </c>
      <c r="AI56">
        <v>0</v>
      </c>
      <c r="AJ56">
        <v>3.1805300000000001</v>
      </c>
      <c r="AK56">
        <v>3.4701399999999998</v>
      </c>
      <c r="AL56">
        <v>3.4701399999999998</v>
      </c>
      <c r="AM56">
        <v>0</v>
      </c>
      <c r="AN56">
        <v>3.4701399999999998</v>
      </c>
      <c r="AO56">
        <v>-4.8205999999999998</v>
      </c>
      <c r="AP56">
        <v>0.19989999999999999</v>
      </c>
      <c r="AQ56">
        <v>-550142.06999999995</v>
      </c>
      <c r="AR56">
        <v>-569460.06000000006</v>
      </c>
      <c r="AS56">
        <v>-550142.06999999995</v>
      </c>
      <c r="AV56">
        <v>0.91859999999999997</v>
      </c>
      <c r="AW56">
        <v>0.94428999999999996</v>
      </c>
      <c r="AX56">
        <v>0.31169999999999998</v>
      </c>
      <c r="AY56" t="s">
        <v>139</v>
      </c>
      <c r="AZ56">
        <v>0</v>
      </c>
      <c r="BA56">
        <v>7010</v>
      </c>
      <c r="BB56">
        <v>397519</v>
      </c>
      <c r="BC56" t="s">
        <v>514</v>
      </c>
      <c r="BD56">
        <v>1136876</v>
      </c>
      <c r="BE56" t="s">
        <v>516</v>
      </c>
      <c r="BF56" t="s">
        <v>515</v>
      </c>
      <c r="BG56" t="s">
        <v>181</v>
      </c>
      <c r="BH56" t="s">
        <v>139</v>
      </c>
      <c r="BI56" t="s">
        <v>140</v>
      </c>
      <c r="BK56">
        <v>10003</v>
      </c>
      <c r="BL56" t="s">
        <v>183</v>
      </c>
      <c r="BM56">
        <v>20017</v>
      </c>
      <c r="BN56" t="s">
        <v>184</v>
      </c>
      <c r="BO56">
        <v>300</v>
      </c>
      <c r="BP56" t="s">
        <v>185</v>
      </c>
      <c r="BQ56" t="s">
        <v>237</v>
      </c>
      <c r="BR56" t="s">
        <v>238</v>
      </c>
      <c r="BS56" t="s">
        <v>146</v>
      </c>
      <c r="BT56">
        <v>850000000</v>
      </c>
      <c r="BU56">
        <v>4600000000</v>
      </c>
      <c r="BV56" t="s">
        <v>517</v>
      </c>
      <c r="BW56" t="s">
        <v>514</v>
      </c>
      <c r="BX56" t="s">
        <v>188</v>
      </c>
      <c r="BY56" t="s">
        <v>140</v>
      </c>
      <c r="BZ56">
        <v>62</v>
      </c>
      <c r="CA56" t="s">
        <v>140</v>
      </c>
      <c r="CB56" t="s">
        <v>149</v>
      </c>
      <c r="CC56" t="s">
        <v>150</v>
      </c>
      <c r="CD56" t="s">
        <v>151</v>
      </c>
      <c r="CE56">
        <v>0</v>
      </c>
      <c r="CF56">
        <v>100</v>
      </c>
      <c r="CG56" t="s">
        <v>138</v>
      </c>
      <c r="CH56" t="s">
        <v>189</v>
      </c>
      <c r="CI56" t="s">
        <v>190</v>
      </c>
      <c r="CJ56" t="s">
        <v>191</v>
      </c>
      <c r="CK56" t="s">
        <v>140</v>
      </c>
      <c r="CL56">
        <v>0</v>
      </c>
      <c r="CM56" t="s">
        <v>260</v>
      </c>
      <c r="CN56" t="s">
        <v>154</v>
      </c>
      <c r="CO56" t="s">
        <v>261</v>
      </c>
      <c r="CP56" t="s">
        <v>262</v>
      </c>
    </row>
    <row r="57" spans="1:94" x14ac:dyDescent="0.3">
      <c r="A57" s="33">
        <v>46203</v>
      </c>
      <c r="B57" s="33">
        <v>47863</v>
      </c>
      <c r="C57" s="33">
        <v>47863</v>
      </c>
      <c r="D57" t="s">
        <v>130</v>
      </c>
      <c r="E57" t="s">
        <v>131</v>
      </c>
      <c r="F57" t="s">
        <v>518</v>
      </c>
      <c r="G57" t="s">
        <v>519</v>
      </c>
      <c r="H57" t="s">
        <v>520</v>
      </c>
      <c r="I57" t="s">
        <v>227</v>
      </c>
      <c r="J57" t="s">
        <v>136</v>
      </c>
      <c r="K57" t="s">
        <v>137</v>
      </c>
      <c r="L57" t="s">
        <v>11</v>
      </c>
      <c r="M57" t="s">
        <v>138</v>
      </c>
      <c r="N57" t="s">
        <v>11</v>
      </c>
      <c r="O57" t="s">
        <v>11</v>
      </c>
      <c r="P57">
        <v>27500000</v>
      </c>
      <c r="Q57">
        <v>100.77231999999999</v>
      </c>
      <c r="R57">
        <v>0.94488000000000005</v>
      </c>
      <c r="S57">
        <v>101.71720000000001</v>
      </c>
      <c r="T57">
        <v>27712388</v>
      </c>
      <c r="U57">
        <v>259842.92</v>
      </c>
      <c r="V57">
        <v>27972230.920000002</v>
      </c>
      <c r="W57">
        <f t="shared" si="0"/>
        <v>9.369652503857755E-3</v>
      </c>
      <c r="X57">
        <v>4.3609999999999998</v>
      </c>
      <c r="Y57">
        <v>303150.07</v>
      </c>
      <c r="Z57">
        <v>4.5425000000000004</v>
      </c>
      <c r="AA57">
        <v>4.5425000000000004</v>
      </c>
      <c r="AB57">
        <v>0.16364999999999999</v>
      </c>
      <c r="AC57">
        <v>3.5619999999999999E-2</v>
      </c>
      <c r="AD57">
        <v>0.16198000000000001</v>
      </c>
      <c r="AE57">
        <v>3.4169999999999999E-2</v>
      </c>
      <c r="AF57">
        <v>4.0879000000000003</v>
      </c>
      <c r="AG57">
        <v>4.0609000000000002</v>
      </c>
      <c r="AH57">
        <v>4.2392399999999997</v>
      </c>
      <c r="AI57">
        <v>211.35615999999999</v>
      </c>
      <c r="AJ57">
        <v>4.3275800000000002</v>
      </c>
      <c r="AK57">
        <v>4.2335700000000003</v>
      </c>
      <c r="AL57">
        <v>4.2335700000000003</v>
      </c>
      <c r="AM57">
        <v>4.1189999999999998</v>
      </c>
      <c r="AN57">
        <v>4.2335700000000003</v>
      </c>
      <c r="AO57">
        <v>-4.1322000000000001</v>
      </c>
      <c r="AP57">
        <v>0.24210000000000001</v>
      </c>
      <c r="AQ57">
        <v>-1135934.53</v>
      </c>
      <c r="AR57">
        <v>-46361.120000000003</v>
      </c>
      <c r="AS57">
        <v>-1135934.53</v>
      </c>
      <c r="AT57">
        <v>2.4</v>
      </c>
      <c r="AU57">
        <v>2.06</v>
      </c>
      <c r="AV57">
        <v>2.3723100000000001</v>
      </c>
      <c r="AW57">
        <v>2.1316299999999999</v>
      </c>
      <c r="AX57">
        <v>0.1865</v>
      </c>
      <c r="AY57" t="s">
        <v>139</v>
      </c>
      <c r="AZ57">
        <v>0</v>
      </c>
      <c r="BA57">
        <v>7010</v>
      </c>
      <c r="BB57">
        <v>394820</v>
      </c>
      <c r="BC57" t="s">
        <v>518</v>
      </c>
      <c r="BD57">
        <v>9476395</v>
      </c>
      <c r="BE57" t="s">
        <v>520</v>
      </c>
      <c r="BF57" t="s">
        <v>519</v>
      </c>
      <c r="BG57" t="s">
        <v>227</v>
      </c>
      <c r="BH57" t="s">
        <v>139</v>
      </c>
      <c r="BI57" t="s">
        <v>140</v>
      </c>
      <c r="BK57">
        <v>10008</v>
      </c>
      <c r="BL57" t="s">
        <v>141</v>
      </c>
      <c r="BM57">
        <v>20058</v>
      </c>
      <c r="BN57" t="s">
        <v>435</v>
      </c>
      <c r="BO57">
        <v>672</v>
      </c>
      <c r="BP57" t="s">
        <v>436</v>
      </c>
      <c r="BQ57" t="s">
        <v>445</v>
      </c>
      <c r="BR57" t="s">
        <v>446</v>
      </c>
      <c r="BS57" t="s">
        <v>146</v>
      </c>
      <c r="BT57">
        <v>800000000</v>
      </c>
      <c r="BU57">
        <v>1710900000</v>
      </c>
      <c r="BW57" t="s">
        <v>518</v>
      </c>
      <c r="BX57" t="s">
        <v>147</v>
      </c>
      <c r="BY57" t="s">
        <v>140</v>
      </c>
      <c r="BZ57">
        <v>50</v>
      </c>
      <c r="CA57" t="s">
        <v>148</v>
      </c>
      <c r="CB57" t="s">
        <v>149</v>
      </c>
      <c r="CC57" t="s">
        <v>150</v>
      </c>
      <c r="CD57" t="s">
        <v>151</v>
      </c>
      <c r="CE57">
        <v>0</v>
      </c>
      <c r="CF57">
        <v>100</v>
      </c>
      <c r="CG57" t="s">
        <v>138</v>
      </c>
      <c r="CH57" t="s">
        <v>152</v>
      </c>
      <c r="CI57" t="s">
        <v>148</v>
      </c>
      <c r="CJ57" t="s">
        <v>140</v>
      </c>
      <c r="CK57" t="s">
        <v>140</v>
      </c>
      <c r="CL57">
        <v>0</v>
      </c>
      <c r="CM57" t="s">
        <v>505</v>
      </c>
      <c r="CN57" t="s">
        <v>154</v>
      </c>
      <c r="CO57" t="s">
        <v>240</v>
      </c>
      <c r="CP57" t="s">
        <v>506</v>
      </c>
    </row>
    <row r="58" spans="1:94" x14ac:dyDescent="0.3">
      <c r="A58" s="33">
        <v>46203</v>
      </c>
      <c r="B58" s="33">
        <v>47737</v>
      </c>
      <c r="C58" s="33">
        <v>47737</v>
      </c>
      <c r="D58" t="s">
        <v>130</v>
      </c>
      <c r="E58" t="s">
        <v>131</v>
      </c>
      <c r="F58" t="s">
        <v>521</v>
      </c>
      <c r="G58" t="s">
        <v>522</v>
      </c>
      <c r="H58" t="s">
        <v>523</v>
      </c>
      <c r="I58" t="s">
        <v>227</v>
      </c>
      <c r="J58" t="s">
        <v>136</v>
      </c>
      <c r="K58" t="s">
        <v>137</v>
      </c>
      <c r="L58" t="s">
        <v>11</v>
      </c>
      <c r="M58" t="s">
        <v>138</v>
      </c>
      <c r="N58" t="s">
        <v>11</v>
      </c>
      <c r="O58" t="s">
        <v>11</v>
      </c>
      <c r="P58">
        <v>18000000</v>
      </c>
      <c r="Q58">
        <v>100.96120999999999</v>
      </c>
      <c r="R58">
        <v>0.18107000000000001</v>
      </c>
      <c r="S58">
        <v>101.14228</v>
      </c>
      <c r="T58">
        <v>18173017.800000001</v>
      </c>
      <c r="U58">
        <v>32592</v>
      </c>
      <c r="V58">
        <v>18205609.800000001</v>
      </c>
      <c r="W58">
        <f t="shared" si="0"/>
        <v>6.098199243910263E-3</v>
      </c>
      <c r="X58">
        <v>3.1040000000000001</v>
      </c>
      <c r="Y58">
        <v>142784</v>
      </c>
      <c r="Z58">
        <v>4.1973000000000003</v>
      </c>
      <c r="AA58">
        <v>4.1973000000000003</v>
      </c>
      <c r="AB58">
        <v>6.1409999999999999E-2</v>
      </c>
      <c r="AC58">
        <v>0.19452</v>
      </c>
      <c r="AD58">
        <v>6.0949999999999997E-2</v>
      </c>
      <c r="AE58">
        <v>0.18903</v>
      </c>
      <c r="AF58">
        <v>3.9264999999999999</v>
      </c>
      <c r="AG58">
        <v>3.9144999999999999</v>
      </c>
      <c r="AH58">
        <v>3.8300399999999999</v>
      </c>
      <c r="AI58">
        <v>98.07123</v>
      </c>
      <c r="AJ58">
        <v>3.0744500000000001</v>
      </c>
      <c r="AK58">
        <v>2.8883000000000001</v>
      </c>
      <c r="AL58">
        <v>2.9028999999999998</v>
      </c>
      <c r="AM58">
        <v>2.9860000000000002</v>
      </c>
      <c r="AN58">
        <v>2.9028999999999998</v>
      </c>
      <c r="AO58">
        <v>-3.9605999999999999</v>
      </c>
      <c r="AP58">
        <v>0.25259999999999999</v>
      </c>
      <c r="AQ58">
        <v>-712662.09</v>
      </c>
      <c r="AR58">
        <v>-55671.839999999997</v>
      </c>
      <c r="AS58">
        <v>-712662.09</v>
      </c>
      <c r="AT58">
        <v>2.38</v>
      </c>
      <c r="AU58">
        <v>0.8</v>
      </c>
      <c r="AV58">
        <v>1.1066199999999999</v>
      </c>
      <c r="AW58">
        <v>0.82779000000000003</v>
      </c>
      <c r="AX58">
        <v>0.16930000000000001</v>
      </c>
      <c r="AY58" t="s">
        <v>139</v>
      </c>
      <c r="AZ58">
        <v>0</v>
      </c>
      <c r="BA58">
        <v>7010</v>
      </c>
      <c r="BB58">
        <v>394825</v>
      </c>
      <c r="BC58" t="s">
        <v>521</v>
      </c>
      <c r="BD58">
        <v>10500007</v>
      </c>
      <c r="BE58" t="s">
        <v>523</v>
      </c>
      <c r="BF58" t="s">
        <v>522</v>
      </c>
      <c r="BG58" t="s">
        <v>227</v>
      </c>
      <c r="BH58" t="s">
        <v>139</v>
      </c>
      <c r="BI58" t="s">
        <v>140</v>
      </c>
      <c r="BK58">
        <v>10005</v>
      </c>
      <c r="BL58" t="s">
        <v>172</v>
      </c>
      <c r="BM58">
        <v>20038</v>
      </c>
      <c r="BN58" t="s">
        <v>310</v>
      </c>
      <c r="BO58">
        <v>96</v>
      </c>
      <c r="BP58" t="s">
        <v>524</v>
      </c>
      <c r="BQ58" t="s">
        <v>445</v>
      </c>
      <c r="BR58" t="s">
        <v>446</v>
      </c>
      <c r="BS58" t="s">
        <v>146</v>
      </c>
      <c r="BT58">
        <v>800000000</v>
      </c>
      <c r="BU58">
        <v>1100000000</v>
      </c>
      <c r="BW58" t="s">
        <v>521</v>
      </c>
      <c r="BX58" t="s">
        <v>147</v>
      </c>
      <c r="BY58" t="s">
        <v>140</v>
      </c>
      <c r="BZ58">
        <v>18</v>
      </c>
      <c r="CA58" t="s">
        <v>221</v>
      </c>
      <c r="CB58" t="s">
        <v>149</v>
      </c>
      <c r="CC58" t="s">
        <v>150</v>
      </c>
      <c r="CD58" t="s">
        <v>151</v>
      </c>
      <c r="CE58">
        <v>0</v>
      </c>
      <c r="CF58">
        <v>100</v>
      </c>
      <c r="CG58" t="s">
        <v>138</v>
      </c>
      <c r="CH58" t="s">
        <v>152</v>
      </c>
      <c r="CI58" t="s">
        <v>190</v>
      </c>
      <c r="CJ58" t="s">
        <v>140</v>
      </c>
      <c r="CK58" t="s">
        <v>140</v>
      </c>
      <c r="CL58">
        <v>0</v>
      </c>
      <c r="CM58" t="s">
        <v>525</v>
      </c>
      <c r="CN58" t="s">
        <v>154</v>
      </c>
      <c r="CO58" t="s">
        <v>193</v>
      </c>
      <c r="CP58" t="s">
        <v>526</v>
      </c>
    </row>
    <row r="59" spans="1:94" x14ac:dyDescent="0.3">
      <c r="A59" s="33">
        <v>46203</v>
      </c>
      <c r="B59" s="33">
        <v>47391</v>
      </c>
      <c r="C59" s="33">
        <v>47391</v>
      </c>
      <c r="D59" t="s">
        <v>130</v>
      </c>
      <c r="E59" t="s">
        <v>131</v>
      </c>
      <c r="F59" t="s">
        <v>527</v>
      </c>
      <c r="G59" t="s">
        <v>528</v>
      </c>
      <c r="H59" t="s">
        <v>529</v>
      </c>
      <c r="I59" t="s">
        <v>181</v>
      </c>
      <c r="J59" t="s">
        <v>136</v>
      </c>
      <c r="K59" t="s">
        <v>182</v>
      </c>
      <c r="L59" t="s">
        <v>10</v>
      </c>
      <c r="M59" t="s">
        <v>138</v>
      </c>
      <c r="O59" t="s">
        <v>10</v>
      </c>
      <c r="P59">
        <v>800000</v>
      </c>
      <c r="Q59">
        <v>98.706000000000003</v>
      </c>
      <c r="R59">
        <v>2.07192</v>
      </c>
      <c r="S59">
        <v>100.77791999999999</v>
      </c>
      <c r="T59">
        <v>8737478.0199999996</v>
      </c>
      <c r="U59">
        <v>183406.62</v>
      </c>
      <c r="V59">
        <v>8920884.6400000006</v>
      </c>
      <c r="W59">
        <f t="shared" si="0"/>
        <v>2.9881631301720353E-3</v>
      </c>
      <c r="X59">
        <v>2.75</v>
      </c>
      <c r="Y59">
        <v>243430.64</v>
      </c>
      <c r="Z59">
        <v>3.2465999999999999</v>
      </c>
      <c r="AA59">
        <v>3.2465999999999999</v>
      </c>
      <c r="AB59">
        <v>0</v>
      </c>
      <c r="AC59">
        <v>3.0874000000000001</v>
      </c>
      <c r="AD59">
        <v>0</v>
      </c>
      <c r="AE59">
        <v>2.9924499999999998</v>
      </c>
      <c r="AF59">
        <v>3.0926</v>
      </c>
      <c r="AG59">
        <v>2.9925000000000002</v>
      </c>
      <c r="AH59">
        <v>0</v>
      </c>
      <c r="AI59">
        <v>0</v>
      </c>
      <c r="AJ59">
        <v>2.7860499999999999</v>
      </c>
      <c r="AK59">
        <v>3.1731099999999999</v>
      </c>
      <c r="AL59">
        <v>3.1731099999999999</v>
      </c>
      <c r="AM59">
        <v>0</v>
      </c>
      <c r="AN59">
        <v>3.1731099999999999</v>
      </c>
      <c r="AO59">
        <v>-2.9554</v>
      </c>
      <c r="AP59">
        <v>0.32940000000000003</v>
      </c>
      <c r="AQ59">
        <v>-266953.67</v>
      </c>
      <c r="AR59">
        <v>-275889.13</v>
      </c>
      <c r="AS59">
        <v>-266953.67</v>
      </c>
      <c r="AV59">
        <v>0.69540000000000002</v>
      </c>
      <c r="AW59">
        <v>0.71431999999999995</v>
      </c>
      <c r="AX59">
        <v>0.12180000000000001</v>
      </c>
      <c r="AY59" t="s">
        <v>139</v>
      </c>
      <c r="AZ59">
        <v>0</v>
      </c>
      <c r="BA59">
        <v>7010</v>
      </c>
      <c r="BB59">
        <v>395056</v>
      </c>
      <c r="BC59" t="s">
        <v>527</v>
      </c>
      <c r="BD59">
        <v>22619247</v>
      </c>
      <c r="BE59" t="s">
        <v>529</v>
      </c>
      <c r="BF59" t="s">
        <v>528</v>
      </c>
      <c r="BG59" t="s">
        <v>181</v>
      </c>
      <c r="BH59" t="s">
        <v>139</v>
      </c>
      <c r="BI59" t="s">
        <v>140</v>
      </c>
      <c r="BK59">
        <v>10014</v>
      </c>
      <c r="BL59" t="s">
        <v>206</v>
      </c>
      <c r="BM59">
        <v>20110</v>
      </c>
      <c r="BN59" t="s">
        <v>207</v>
      </c>
      <c r="BO59">
        <v>263</v>
      </c>
      <c r="BP59" t="s">
        <v>208</v>
      </c>
      <c r="BQ59" t="s">
        <v>317</v>
      </c>
      <c r="BR59" t="s">
        <v>318</v>
      </c>
      <c r="BS59" t="s">
        <v>146</v>
      </c>
      <c r="BT59">
        <v>600000000</v>
      </c>
      <c r="BU59">
        <v>1800000000</v>
      </c>
      <c r="BW59" t="s">
        <v>527</v>
      </c>
      <c r="BX59" t="s">
        <v>147</v>
      </c>
      <c r="BY59" t="s">
        <v>140</v>
      </c>
      <c r="BZ59">
        <v>109</v>
      </c>
      <c r="CA59" t="s">
        <v>148</v>
      </c>
      <c r="CB59" t="s">
        <v>140</v>
      </c>
      <c r="CC59" t="s">
        <v>140</v>
      </c>
      <c r="CD59" t="s">
        <v>140</v>
      </c>
      <c r="CE59">
        <v>0</v>
      </c>
      <c r="CF59" t="s">
        <v>140</v>
      </c>
      <c r="CG59" t="s">
        <v>140</v>
      </c>
      <c r="CH59" t="s">
        <v>140</v>
      </c>
      <c r="CI59" t="s">
        <v>140</v>
      </c>
      <c r="CJ59" t="s">
        <v>140</v>
      </c>
      <c r="CK59" t="s">
        <v>140</v>
      </c>
      <c r="CL59">
        <v>0</v>
      </c>
      <c r="CN59" t="s">
        <v>154</v>
      </c>
      <c r="CO59" t="s">
        <v>305</v>
      </c>
      <c r="CP59" t="s">
        <v>530</v>
      </c>
    </row>
    <row r="60" spans="1:94" x14ac:dyDescent="0.3">
      <c r="A60" s="33">
        <v>46203</v>
      </c>
      <c r="B60" s="33">
        <v>48689</v>
      </c>
      <c r="C60" s="33">
        <v>49054</v>
      </c>
      <c r="D60" t="s">
        <v>130</v>
      </c>
      <c r="E60" t="s">
        <v>131</v>
      </c>
      <c r="F60" t="s">
        <v>531</v>
      </c>
      <c r="G60" t="s">
        <v>532</v>
      </c>
      <c r="H60" t="s">
        <v>533</v>
      </c>
      <c r="I60" t="s">
        <v>181</v>
      </c>
      <c r="J60" t="s">
        <v>266</v>
      </c>
      <c r="K60" t="s">
        <v>267</v>
      </c>
      <c r="L60" t="s">
        <v>10</v>
      </c>
      <c r="M60" t="s">
        <v>138</v>
      </c>
      <c r="N60" t="s">
        <v>10</v>
      </c>
      <c r="O60" t="s">
        <v>10</v>
      </c>
      <c r="P60">
        <v>3000000</v>
      </c>
      <c r="Q60">
        <v>99.765000000000001</v>
      </c>
      <c r="R60">
        <v>0.74780000000000002</v>
      </c>
      <c r="S60">
        <v>100.5128</v>
      </c>
      <c r="T60">
        <v>33117078.550000001</v>
      </c>
      <c r="U60">
        <v>248232.86</v>
      </c>
      <c r="V60">
        <v>33365311.41</v>
      </c>
      <c r="W60">
        <f t="shared" si="0"/>
        <v>1.1176133018806789E-2</v>
      </c>
      <c r="X60">
        <v>3.7389999999999999</v>
      </c>
      <c r="Y60">
        <v>1241164.3</v>
      </c>
      <c r="Z60">
        <v>6.8</v>
      </c>
      <c r="AA60">
        <v>7.8</v>
      </c>
      <c r="AB60">
        <v>0</v>
      </c>
      <c r="AC60">
        <v>6.0861000000000001</v>
      </c>
      <c r="AD60">
        <v>0</v>
      </c>
      <c r="AE60">
        <v>5.8646000000000003</v>
      </c>
      <c r="AF60">
        <v>6.0891999999999999</v>
      </c>
      <c r="AG60">
        <v>5.8646000000000003</v>
      </c>
      <c r="AH60">
        <v>0</v>
      </c>
      <c r="AI60">
        <v>0</v>
      </c>
      <c r="AJ60">
        <v>3.7478099999999999</v>
      </c>
      <c r="AK60">
        <v>3.7734200000000002</v>
      </c>
      <c r="AL60">
        <v>3.8013300000000001</v>
      </c>
      <c r="AM60">
        <v>0</v>
      </c>
      <c r="AN60">
        <v>3.7768799999999998</v>
      </c>
      <c r="AO60">
        <v>-5.9005999999999998</v>
      </c>
      <c r="AP60">
        <v>0.16969999999999999</v>
      </c>
      <c r="AQ60">
        <v>-1956756.99</v>
      </c>
      <c r="AR60">
        <v>-2031669.45</v>
      </c>
      <c r="AS60">
        <v>-1956756.99</v>
      </c>
      <c r="AV60">
        <v>1.1667700000000001</v>
      </c>
      <c r="AW60">
        <v>1.2008000000000001</v>
      </c>
      <c r="AX60">
        <v>0.42499999999999999</v>
      </c>
      <c r="AY60" t="s">
        <v>139</v>
      </c>
      <c r="AZ60">
        <v>0</v>
      </c>
      <c r="BA60">
        <v>7010</v>
      </c>
      <c r="BB60">
        <v>396336</v>
      </c>
      <c r="BC60" t="s">
        <v>531</v>
      </c>
      <c r="BD60">
        <v>115245</v>
      </c>
      <c r="BE60" t="s">
        <v>533</v>
      </c>
      <c r="BF60" t="s">
        <v>532</v>
      </c>
      <c r="BG60" t="s">
        <v>181</v>
      </c>
      <c r="BH60" t="s">
        <v>139</v>
      </c>
      <c r="BI60" t="s">
        <v>140</v>
      </c>
      <c r="BK60">
        <v>10008</v>
      </c>
      <c r="BL60" t="s">
        <v>141</v>
      </c>
      <c r="BM60">
        <v>20051</v>
      </c>
      <c r="BN60" t="s">
        <v>161</v>
      </c>
      <c r="BO60">
        <v>713</v>
      </c>
      <c r="BP60" t="s">
        <v>331</v>
      </c>
      <c r="BQ60" t="s">
        <v>332</v>
      </c>
      <c r="BR60" t="s">
        <v>333</v>
      </c>
      <c r="BS60" t="s">
        <v>146</v>
      </c>
      <c r="BT60">
        <v>1500000000</v>
      </c>
      <c r="BU60">
        <v>7950000000</v>
      </c>
      <c r="BW60" t="s">
        <v>531</v>
      </c>
      <c r="BX60" t="s">
        <v>268</v>
      </c>
      <c r="BY60" t="s">
        <v>140</v>
      </c>
      <c r="BZ60">
        <v>48</v>
      </c>
      <c r="CA60" t="s">
        <v>148</v>
      </c>
      <c r="CB60" t="s">
        <v>164</v>
      </c>
      <c r="CC60" t="s">
        <v>269</v>
      </c>
      <c r="CD60" t="s">
        <v>151</v>
      </c>
      <c r="CE60">
        <v>0</v>
      </c>
      <c r="CF60">
        <v>50</v>
      </c>
      <c r="CG60" t="s">
        <v>138</v>
      </c>
      <c r="CH60" t="s">
        <v>189</v>
      </c>
      <c r="CI60" t="s">
        <v>148</v>
      </c>
      <c r="CJ60" t="s">
        <v>140</v>
      </c>
      <c r="CK60" t="s">
        <v>140</v>
      </c>
      <c r="CL60">
        <v>0</v>
      </c>
      <c r="CM60" t="s">
        <v>334</v>
      </c>
      <c r="CN60" t="s">
        <v>154</v>
      </c>
      <c r="CO60" t="s">
        <v>335</v>
      </c>
      <c r="CP60" t="s">
        <v>336</v>
      </c>
    </row>
    <row r="61" spans="1:94" x14ac:dyDescent="0.3">
      <c r="A61" s="33">
        <v>46203</v>
      </c>
      <c r="B61" s="33">
        <v>47863</v>
      </c>
      <c r="C61" s="33">
        <v>47863</v>
      </c>
      <c r="D61" t="s">
        <v>130</v>
      </c>
      <c r="E61" t="s">
        <v>131</v>
      </c>
      <c r="F61" t="s">
        <v>534</v>
      </c>
      <c r="G61" t="s">
        <v>535</v>
      </c>
      <c r="H61" t="s">
        <v>536</v>
      </c>
      <c r="I61" t="s">
        <v>181</v>
      </c>
      <c r="J61" t="s">
        <v>136</v>
      </c>
      <c r="K61" t="s">
        <v>182</v>
      </c>
      <c r="L61" t="s">
        <v>10</v>
      </c>
      <c r="M61" t="s">
        <v>138</v>
      </c>
      <c r="N61" t="s">
        <v>11</v>
      </c>
      <c r="O61" t="s">
        <v>10</v>
      </c>
      <c r="P61">
        <v>2000000</v>
      </c>
      <c r="Q61">
        <v>99.182000000000002</v>
      </c>
      <c r="R61">
        <v>1.45539</v>
      </c>
      <c r="S61">
        <v>100.63739</v>
      </c>
      <c r="T61">
        <v>21949034.129999999</v>
      </c>
      <c r="U61">
        <v>322077.88</v>
      </c>
      <c r="V61">
        <v>22271112</v>
      </c>
      <c r="W61">
        <f t="shared" si="0"/>
        <v>7.459990621101897E-3</v>
      </c>
      <c r="X61">
        <v>3.1619999999999999</v>
      </c>
      <c r="Y61">
        <v>699752.43</v>
      </c>
      <c r="Z61">
        <v>4.5396999999999998</v>
      </c>
      <c r="AA61">
        <v>4.5396999999999998</v>
      </c>
      <c r="AB61">
        <v>0</v>
      </c>
      <c r="AC61">
        <v>4.2408999999999999</v>
      </c>
      <c r="AD61">
        <v>0</v>
      </c>
      <c r="AE61">
        <v>4.1031899999999997</v>
      </c>
      <c r="AF61">
        <v>4.2435</v>
      </c>
      <c r="AG61">
        <v>4.1032000000000002</v>
      </c>
      <c r="AH61">
        <v>0</v>
      </c>
      <c r="AI61">
        <v>0</v>
      </c>
      <c r="AJ61">
        <v>3.1880799999999998</v>
      </c>
      <c r="AK61">
        <v>3.3561399999999999</v>
      </c>
      <c r="AL61">
        <v>3.3561399999999999</v>
      </c>
      <c r="AM61">
        <v>0</v>
      </c>
      <c r="AN61">
        <v>3.3561399999999999</v>
      </c>
      <c r="AO61">
        <v>-4.0231000000000003</v>
      </c>
      <c r="AP61">
        <v>0.24060000000000001</v>
      </c>
      <c r="AQ61">
        <v>-913834.52</v>
      </c>
      <c r="AR61">
        <v>-945069.77</v>
      </c>
      <c r="AS61">
        <v>-913834.52</v>
      </c>
      <c r="AV61">
        <v>0.84345999999999999</v>
      </c>
      <c r="AW61">
        <v>0.86641000000000001</v>
      </c>
      <c r="AX61">
        <v>0.2157</v>
      </c>
      <c r="AY61" t="s">
        <v>139</v>
      </c>
      <c r="AZ61">
        <v>0</v>
      </c>
      <c r="BA61">
        <v>7010</v>
      </c>
      <c r="BB61">
        <v>396441</v>
      </c>
      <c r="BC61" t="s">
        <v>534</v>
      </c>
      <c r="BD61">
        <v>22619247</v>
      </c>
      <c r="BE61" t="s">
        <v>536</v>
      </c>
      <c r="BF61" t="s">
        <v>535</v>
      </c>
      <c r="BG61" t="s">
        <v>181</v>
      </c>
      <c r="BH61" t="s">
        <v>139</v>
      </c>
      <c r="BI61" t="s">
        <v>140</v>
      </c>
      <c r="BK61">
        <v>10014</v>
      </c>
      <c r="BL61" t="s">
        <v>206</v>
      </c>
      <c r="BM61">
        <v>20110</v>
      </c>
      <c r="BN61" t="s">
        <v>207</v>
      </c>
      <c r="BO61">
        <v>263</v>
      </c>
      <c r="BP61" t="s">
        <v>208</v>
      </c>
      <c r="BQ61" t="s">
        <v>237</v>
      </c>
      <c r="BR61" t="s">
        <v>238</v>
      </c>
      <c r="BS61" t="s">
        <v>146</v>
      </c>
      <c r="BT61">
        <v>700000000</v>
      </c>
      <c r="BU61">
        <v>1800000000</v>
      </c>
      <c r="BV61" t="s">
        <v>537</v>
      </c>
      <c r="BW61" t="s">
        <v>534</v>
      </c>
      <c r="BX61" t="s">
        <v>147</v>
      </c>
      <c r="BY61" t="s">
        <v>140</v>
      </c>
      <c r="BZ61">
        <v>109</v>
      </c>
      <c r="CA61" t="s">
        <v>148</v>
      </c>
      <c r="CB61" t="s">
        <v>149</v>
      </c>
      <c r="CC61" t="s">
        <v>150</v>
      </c>
      <c r="CD61" t="s">
        <v>151</v>
      </c>
      <c r="CE61">
        <v>0</v>
      </c>
      <c r="CF61">
        <v>100</v>
      </c>
      <c r="CG61" t="s">
        <v>138</v>
      </c>
      <c r="CH61" t="s">
        <v>189</v>
      </c>
      <c r="CI61" t="s">
        <v>148</v>
      </c>
      <c r="CJ61" t="s">
        <v>191</v>
      </c>
      <c r="CK61" t="s">
        <v>140</v>
      </c>
      <c r="CL61">
        <v>0</v>
      </c>
      <c r="CM61" t="s">
        <v>538</v>
      </c>
      <c r="CN61" t="s">
        <v>154</v>
      </c>
      <c r="CO61" t="s">
        <v>305</v>
      </c>
      <c r="CP61" t="s">
        <v>530</v>
      </c>
    </row>
    <row r="62" spans="1:94" x14ac:dyDescent="0.3">
      <c r="A62" s="33">
        <v>46203</v>
      </c>
      <c r="B62" s="33">
        <v>48701</v>
      </c>
      <c r="C62" s="33">
        <v>48701</v>
      </c>
      <c r="D62" t="s">
        <v>130</v>
      </c>
      <c r="E62" t="s">
        <v>131</v>
      </c>
      <c r="F62" t="s">
        <v>539</v>
      </c>
      <c r="G62" t="s">
        <v>540</v>
      </c>
      <c r="H62" t="s">
        <v>541</v>
      </c>
      <c r="I62" t="s">
        <v>181</v>
      </c>
      <c r="J62" t="s">
        <v>136</v>
      </c>
      <c r="K62" t="s">
        <v>182</v>
      </c>
      <c r="L62" t="s">
        <v>11</v>
      </c>
      <c r="M62" t="s">
        <v>138</v>
      </c>
      <c r="N62" t="s">
        <v>11</v>
      </c>
      <c r="O62" t="s">
        <v>11</v>
      </c>
      <c r="P62">
        <v>2300000</v>
      </c>
      <c r="Q62">
        <v>99.581999999999994</v>
      </c>
      <c r="R62">
        <v>1.5234300000000001</v>
      </c>
      <c r="S62">
        <v>101.10542</v>
      </c>
      <c r="T62">
        <v>25343187.510000002</v>
      </c>
      <c r="U62">
        <v>387705.01</v>
      </c>
      <c r="V62">
        <v>25730892.52</v>
      </c>
      <c r="W62">
        <f t="shared" si="0"/>
        <v>8.6188878611800322E-3</v>
      </c>
      <c r="X62">
        <v>3.7069999999999999</v>
      </c>
      <c r="Y62">
        <v>1173453.74</v>
      </c>
      <c r="Z62">
        <v>6.8329000000000004</v>
      </c>
      <c r="AA62">
        <v>6.8329000000000004</v>
      </c>
      <c r="AB62">
        <v>0</v>
      </c>
      <c r="AC62">
        <v>6.0778999999999996</v>
      </c>
      <c r="AD62">
        <v>0</v>
      </c>
      <c r="AE62">
        <v>5.8570099999999998</v>
      </c>
      <c r="AF62">
        <v>6.0811999999999999</v>
      </c>
      <c r="AG62">
        <v>5.8570000000000002</v>
      </c>
      <c r="AH62">
        <v>0</v>
      </c>
      <c r="AI62">
        <v>0</v>
      </c>
      <c r="AJ62">
        <v>3.7225600000000001</v>
      </c>
      <c r="AK62">
        <v>3.7713000000000001</v>
      </c>
      <c r="AL62">
        <v>3.7713000000000001</v>
      </c>
      <c r="AM62">
        <v>0</v>
      </c>
      <c r="AN62">
        <v>3.7713000000000001</v>
      </c>
      <c r="AO62">
        <v>-5.7122999999999999</v>
      </c>
      <c r="AP62">
        <v>0.1678</v>
      </c>
      <c r="AQ62">
        <v>-1507061.27</v>
      </c>
      <c r="AR62">
        <v>-1564739.61</v>
      </c>
      <c r="AS62">
        <v>-1507061.27</v>
      </c>
      <c r="AV62">
        <v>1.16005</v>
      </c>
      <c r="AW62">
        <v>1.19194</v>
      </c>
      <c r="AX62">
        <v>0.4259</v>
      </c>
      <c r="AY62" t="s">
        <v>139</v>
      </c>
      <c r="AZ62">
        <v>0</v>
      </c>
      <c r="BA62">
        <v>7010</v>
      </c>
      <c r="BB62">
        <v>396513</v>
      </c>
      <c r="BC62" t="s">
        <v>539</v>
      </c>
      <c r="BD62">
        <v>9455620</v>
      </c>
      <c r="BE62" t="s">
        <v>541</v>
      </c>
      <c r="BF62" t="s">
        <v>540</v>
      </c>
      <c r="BG62" t="s">
        <v>181</v>
      </c>
      <c r="BH62" t="s">
        <v>139</v>
      </c>
      <c r="BI62" t="s">
        <v>140</v>
      </c>
      <c r="BK62">
        <v>10003</v>
      </c>
      <c r="BL62" t="s">
        <v>183</v>
      </c>
      <c r="BM62">
        <v>20017</v>
      </c>
      <c r="BN62" t="s">
        <v>184</v>
      </c>
      <c r="BO62">
        <v>300</v>
      </c>
      <c r="BP62" t="s">
        <v>185</v>
      </c>
      <c r="BQ62" t="s">
        <v>237</v>
      </c>
      <c r="BR62" t="s">
        <v>238</v>
      </c>
      <c r="BS62" t="s">
        <v>146</v>
      </c>
      <c r="BT62">
        <v>1000000000</v>
      </c>
      <c r="BU62">
        <v>3900000000</v>
      </c>
      <c r="BW62" t="s">
        <v>539</v>
      </c>
      <c r="BX62" t="s">
        <v>188</v>
      </c>
      <c r="BY62" t="s">
        <v>140</v>
      </c>
      <c r="BZ62">
        <v>18</v>
      </c>
      <c r="CA62" t="s">
        <v>148</v>
      </c>
      <c r="CB62" t="s">
        <v>149</v>
      </c>
      <c r="CC62" t="s">
        <v>150</v>
      </c>
      <c r="CD62" t="s">
        <v>151</v>
      </c>
      <c r="CE62">
        <v>0</v>
      </c>
      <c r="CF62">
        <v>100</v>
      </c>
      <c r="CG62" t="s">
        <v>138</v>
      </c>
      <c r="CH62" t="s">
        <v>189</v>
      </c>
      <c r="CI62" t="s">
        <v>190</v>
      </c>
      <c r="CJ62" t="s">
        <v>191</v>
      </c>
      <c r="CK62" t="s">
        <v>140</v>
      </c>
      <c r="CL62">
        <v>0</v>
      </c>
      <c r="CM62" t="s">
        <v>192</v>
      </c>
      <c r="CN62" t="s">
        <v>154</v>
      </c>
      <c r="CO62" t="s">
        <v>193</v>
      </c>
      <c r="CP62" t="s">
        <v>194</v>
      </c>
    </row>
    <row r="63" spans="1:94" x14ac:dyDescent="0.3">
      <c r="A63" s="33">
        <v>46203</v>
      </c>
      <c r="B63" s="33">
        <v>48154</v>
      </c>
      <c r="C63" s="33">
        <v>182622</v>
      </c>
      <c r="D63" t="s">
        <v>130</v>
      </c>
      <c r="E63" t="s">
        <v>131</v>
      </c>
      <c r="F63" t="s">
        <v>542</v>
      </c>
      <c r="G63" t="s">
        <v>543</v>
      </c>
      <c r="H63" t="s">
        <v>544</v>
      </c>
      <c r="I63" t="s">
        <v>181</v>
      </c>
      <c r="J63" t="s">
        <v>266</v>
      </c>
      <c r="K63" t="s">
        <v>267</v>
      </c>
      <c r="L63" t="s">
        <v>11</v>
      </c>
      <c r="M63" t="s">
        <v>138</v>
      </c>
      <c r="N63" t="s">
        <v>11</v>
      </c>
      <c r="O63" t="s">
        <v>11</v>
      </c>
      <c r="P63">
        <v>2000000</v>
      </c>
      <c r="Q63">
        <v>98.424999999999997</v>
      </c>
      <c r="R63">
        <v>1.6145799999999999</v>
      </c>
      <c r="S63">
        <v>100.03958</v>
      </c>
      <c r="T63">
        <v>21781509.59</v>
      </c>
      <c r="U63">
        <v>357308.27</v>
      </c>
      <c r="V63">
        <v>22138817.850000001</v>
      </c>
      <c r="W63">
        <f t="shared" si="0"/>
        <v>7.4156770224712296E-3</v>
      </c>
      <c r="X63">
        <v>3.875</v>
      </c>
      <c r="Y63">
        <v>857539.75</v>
      </c>
      <c r="Z63">
        <v>5.3369999999999997</v>
      </c>
      <c r="AA63">
        <v>373.49860000000001</v>
      </c>
      <c r="AB63">
        <v>0</v>
      </c>
      <c r="AC63">
        <v>4.8433999999999999</v>
      </c>
      <c r="AD63">
        <v>0</v>
      </c>
      <c r="AE63">
        <v>4.6479200000000001</v>
      </c>
      <c r="AF63">
        <v>4.8453999999999997</v>
      </c>
      <c r="AG63">
        <v>4.6479999999999997</v>
      </c>
      <c r="AH63">
        <v>0</v>
      </c>
      <c r="AI63">
        <v>0</v>
      </c>
      <c r="AJ63">
        <v>3.9370099999999999</v>
      </c>
      <c r="AK63">
        <v>4.2008799999999997</v>
      </c>
      <c r="AL63">
        <v>4.4036499999999998</v>
      </c>
      <c r="AM63">
        <v>0</v>
      </c>
      <c r="AN63">
        <v>4.20573</v>
      </c>
      <c r="AO63">
        <v>-4.6529999999999996</v>
      </c>
      <c r="AP63">
        <v>0.21510000000000001</v>
      </c>
      <c r="AQ63">
        <v>-1029004.54</v>
      </c>
      <c r="AR63">
        <v>-1072722.3600000001</v>
      </c>
      <c r="AS63">
        <v>-1029004.54</v>
      </c>
      <c r="AV63">
        <v>1.63733</v>
      </c>
      <c r="AW63">
        <v>1.68899</v>
      </c>
      <c r="AX63">
        <v>0.27450000000000002</v>
      </c>
      <c r="AY63" t="s">
        <v>139</v>
      </c>
      <c r="AZ63">
        <v>0</v>
      </c>
      <c r="BA63">
        <v>7010</v>
      </c>
      <c r="BB63">
        <v>396514</v>
      </c>
      <c r="BC63" t="s">
        <v>542</v>
      </c>
      <c r="BD63">
        <v>1422581</v>
      </c>
      <c r="BE63" t="s">
        <v>544</v>
      </c>
      <c r="BF63" t="s">
        <v>543</v>
      </c>
      <c r="BG63" t="s">
        <v>181</v>
      </c>
      <c r="BH63" t="s">
        <v>139</v>
      </c>
      <c r="BI63" t="s">
        <v>140</v>
      </c>
      <c r="BK63">
        <v>10014</v>
      </c>
      <c r="BL63" t="s">
        <v>206</v>
      </c>
      <c r="BM63">
        <v>20110</v>
      </c>
      <c r="BN63" t="s">
        <v>207</v>
      </c>
      <c r="BO63">
        <v>266</v>
      </c>
      <c r="BP63" t="s">
        <v>545</v>
      </c>
      <c r="BQ63" t="s">
        <v>237</v>
      </c>
      <c r="BR63" t="s">
        <v>238</v>
      </c>
      <c r="BS63" t="s">
        <v>146</v>
      </c>
      <c r="BT63">
        <v>850000000</v>
      </c>
      <c r="BU63">
        <v>1600000000</v>
      </c>
      <c r="BW63" t="s">
        <v>542</v>
      </c>
      <c r="BX63" t="s">
        <v>474</v>
      </c>
      <c r="BY63" t="s">
        <v>140</v>
      </c>
      <c r="BZ63">
        <v>135</v>
      </c>
      <c r="CA63" t="s">
        <v>148</v>
      </c>
      <c r="CB63" t="s">
        <v>149</v>
      </c>
      <c r="CC63" t="s">
        <v>546</v>
      </c>
      <c r="CD63" t="s">
        <v>547</v>
      </c>
      <c r="CE63">
        <v>0</v>
      </c>
      <c r="CF63">
        <v>100</v>
      </c>
      <c r="CG63" t="s">
        <v>138</v>
      </c>
      <c r="CH63" t="s">
        <v>189</v>
      </c>
      <c r="CI63" t="s">
        <v>148</v>
      </c>
      <c r="CJ63" t="s">
        <v>140</v>
      </c>
      <c r="CK63" t="s">
        <v>140</v>
      </c>
      <c r="CL63">
        <v>0</v>
      </c>
      <c r="CM63" t="s">
        <v>548</v>
      </c>
      <c r="CN63" t="s">
        <v>154</v>
      </c>
      <c r="CO63" t="s">
        <v>549</v>
      </c>
      <c r="CP63" t="s">
        <v>550</v>
      </c>
    </row>
    <row r="64" spans="1:94" x14ac:dyDescent="0.3">
      <c r="A64" s="33">
        <v>46203</v>
      </c>
      <c r="B64" s="33">
        <v>48131</v>
      </c>
      <c r="C64" s="33">
        <v>48131</v>
      </c>
      <c r="D64" t="s">
        <v>130</v>
      </c>
      <c r="E64" t="s">
        <v>131</v>
      </c>
      <c r="F64" t="s">
        <v>551</v>
      </c>
      <c r="G64" t="s">
        <v>552</v>
      </c>
      <c r="H64" t="s">
        <v>553</v>
      </c>
      <c r="I64" t="s">
        <v>135</v>
      </c>
      <c r="J64" t="s">
        <v>136</v>
      </c>
      <c r="K64" t="s">
        <v>182</v>
      </c>
      <c r="L64" t="s">
        <v>11</v>
      </c>
      <c r="M64" t="s">
        <v>138</v>
      </c>
      <c r="N64" t="s">
        <v>11</v>
      </c>
      <c r="O64" t="s">
        <v>11</v>
      </c>
      <c r="P64">
        <v>40000000</v>
      </c>
      <c r="Q64">
        <v>98.63503</v>
      </c>
      <c r="R64">
        <v>3.7245200000000001</v>
      </c>
      <c r="S64">
        <v>102.35955</v>
      </c>
      <c r="T64">
        <v>38587423.359999999</v>
      </c>
      <c r="U64">
        <v>1457085.29</v>
      </c>
      <c r="V64">
        <v>40044508.649999999</v>
      </c>
      <c r="W64">
        <f t="shared" si="0"/>
        <v>1.3413414604337393E-2</v>
      </c>
      <c r="X64">
        <v>5.13</v>
      </c>
      <c r="Y64">
        <v>2023424.1</v>
      </c>
      <c r="Z64">
        <v>5.2766999999999999</v>
      </c>
      <c r="AA64">
        <v>5.2766999999999999</v>
      </c>
      <c r="AB64">
        <v>4.6883499999999998</v>
      </c>
      <c r="AC64">
        <v>4.5846</v>
      </c>
      <c r="AD64">
        <v>4.4345100000000004</v>
      </c>
      <c r="AE64">
        <v>4.3486700000000003</v>
      </c>
      <c r="AF64">
        <v>4.5879000000000003</v>
      </c>
      <c r="AG64">
        <v>4.3486000000000002</v>
      </c>
      <c r="AH64">
        <v>4.4395300000000004</v>
      </c>
      <c r="AI64">
        <v>112.71123</v>
      </c>
      <c r="AJ64">
        <v>5.20099</v>
      </c>
      <c r="AK64">
        <v>5.4254300000000004</v>
      </c>
      <c r="AL64">
        <v>5.4254300000000004</v>
      </c>
      <c r="AM64">
        <v>5.7240000000000002</v>
      </c>
      <c r="AN64">
        <v>5.4254300000000004</v>
      </c>
      <c r="AO64">
        <v>-4.3263999999999996</v>
      </c>
      <c r="AP64">
        <v>0.22320000000000001</v>
      </c>
      <c r="AQ64">
        <v>-1741383.59</v>
      </c>
      <c r="AR64">
        <v>-1837221.25</v>
      </c>
      <c r="AS64">
        <v>-1741383.59</v>
      </c>
      <c r="AV64">
        <v>1.3371500000000001</v>
      </c>
      <c r="AW64">
        <v>1.4006099999999999</v>
      </c>
      <c r="AX64">
        <v>0.24940000000000001</v>
      </c>
      <c r="AY64" t="s">
        <v>139</v>
      </c>
      <c r="AZ64">
        <v>0</v>
      </c>
      <c r="BA64">
        <v>7010</v>
      </c>
      <c r="BB64">
        <v>395204</v>
      </c>
      <c r="BC64" t="s">
        <v>551</v>
      </c>
      <c r="BD64">
        <v>42269327</v>
      </c>
      <c r="BE64" t="s">
        <v>553</v>
      </c>
      <c r="BF64" t="s">
        <v>552</v>
      </c>
      <c r="BG64" t="s">
        <v>135</v>
      </c>
      <c r="BH64" t="s">
        <v>139</v>
      </c>
      <c r="BI64" t="s">
        <v>140</v>
      </c>
      <c r="BK64">
        <v>10008</v>
      </c>
      <c r="BL64" t="s">
        <v>141</v>
      </c>
      <c r="BM64">
        <v>20058</v>
      </c>
      <c r="BN64" t="s">
        <v>435</v>
      </c>
      <c r="BO64">
        <v>673</v>
      </c>
      <c r="BP64" t="s">
        <v>554</v>
      </c>
      <c r="BQ64" t="s">
        <v>144</v>
      </c>
      <c r="BR64" t="s">
        <v>145</v>
      </c>
      <c r="BS64" t="s">
        <v>146</v>
      </c>
      <c r="BT64">
        <v>300000000</v>
      </c>
      <c r="BU64">
        <v>16465000000</v>
      </c>
      <c r="BW64" t="s">
        <v>551</v>
      </c>
      <c r="BX64" t="s">
        <v>147</v>
      </c>
      <c r="BY64" t="s">
        <v>140</v>
      </c>
      <c r="BZ64">
        <v>100</v>
      </c>
      <c r="CA64" t="s">
        <v>148</v>
      </c>
      <c r="CB64" t="s">
        <v>149</v>
      </c>
      <c r="CC64" t="s">
        <v>150</v>
      </c>
      <c r="CD64" t="s">
        <v>151</v>
      </c>
      <c r="CE64">
        <v>0</v>
      </c>
      <c r="CF64">
        <v>100</v>
      </c>
      <c r="CG64" t="s">
        <v>138</v>
      </c>
      <c r="CH64" t="s">
        <v>189</v>
      </c>
      <c r="CI64" t="s">
        <v>148</v>
      </c>
      <c r="CJ64" t="s">
        <v>140</v>
      </c>
      <c r="CK64" t="s">
        <v>140</v>
      </c>
      <c r="CL64">
        <v>20315000000</v>
      </c>
      <c r="CM64" t="s">
        <v>555</v>
      </c>
      <c r="CN64" t="s">
        <v>154</v>
      </c>
      <c r="CO64" t="s">
        <v>176</v>
      </c>
      <c r="CP64" t="s">
        <v>556</v>
      </c>
    </row>
    <row r="65" spans="1:94" x14ac:dyDescent="0.3">
      <c r="A65" s="33">
        <v>46203</v>
      </c>
      <c r="B65" s="33">
        <v>47884</v>
      </c>
      <c r="C65" s="33">
        <v>47884</v>
      </c>
      <c r="D65" t="s">
        <v>130</v>
      </c>
      <c r="E65" t="s">
        <v>131</v>
      </c>
      <c r="F65" t="s">
        <v>557</v>
      </c>
      <c r="G65" t="s">
        <v>558</v>
      </c>
      <c r="H65" t="s">
        <v>559</v>
      </c>
      <c r="I65" t="s">
        <v>227</v>
      </c>
      <c r="J65" t="s">
        <v>136</v>
      </c>
      <c r="K65" t="s">
        <v>182</v>
      </c>
      <c r="L65" t="s">
        <v>10</v>
      </c>
      <c r="M65" t="s">
        <v>138</v>
      </c>
      <c r="N65" t="s">
        <v>11</v>
      </c>
      <c r="O65" t="s">
        <v>11</v>
      </c>
      <c r="P65">
        <v>20000000</v>
      </c>
      <c r="Q65">
        <v>99.962789999999998</v>
      </c>
      <c r="R65">
        <v>1.4577500000000001</v>
      </c>
      <c r="S65">
        <v>101.42054</v>
      </c>
      <c r="T65">
        <v>19992558</v>
      </c>
      <c r="U65">
        <v>291550</v>
      </c>
      <c r="V65">
        <v>20284108</v>
      </c>
      <c r="W65">
        <f t="shared" si="0"/>
        <v>6.7944185022022225E-3</v>
      </c>
      <c r="X65">
        <v>3.57</v>
      </c>
      <c r="Y65">
        <v>714000</v>
      </c>
      <c r="Z65">
        <v>4.5917000000000003</v>
      </c>
      <c r="AA65">
        <v>4.5917000000000003</v>
      </c>
      <c r="AB65">
        <v>4.3733599999999999</v>
      </c>
      <c r="AC65">
        <v>4.2592999999999996</v>
      </c>
      <c r="AD65">
        <v>4.2076399999999996</v>
      </c>
      <c r="AE65">
        <v>4.1032400000000004</v>
      </c>
      <c r="AF65">
        <v>4.2657999999999996</v>
      </c>
      <c r="AG65">
        <v>3.6415999999999999</v>
      </c>
      <c r="AH65">
        <v>4.2089800000000004</v>
      </c>
      <c r="AI65">
        <v>119.91437999999999</v>
      </c>
      <c r="AJ65">
        <v>3.5713300000000001</v>
      </c>
      <c r="AK65">
        <v>3.8032499999999998</v>
      </c>
      <c r="AL65">
        <v>3.8032499999999998</v>
      </c>
      <c r="AM65">
        <v>3.9390000000000001</v>
      </c>
      <c r="AN65">
        <v>3.8032499999999998</v>
      </c>
      <c r="AO65">
        <v>-3.5579999999999998</v>
      </c>
      <c r="AP65">
        <v>0.26800000000000002</v>
      </c>
      <c r="AQ65">
        <v>-738663.39</v>
      </c>
      <c r="AR65">
        <v>-865287.72</v>
      </c>
      <c r="AS65">
        <v>-738663.39</v>
      </c>
      <c r="AV65">
        <v>1.3808</v>
      </c>
      <c r="AW65">
        <v>1.6453800000000001</v>
      </c>
      <c r="AX65">
        <v>0.2772</v>
      </c>
      <c r="AY65" t="s">
        <v>139</v>
      </c>
      <c r="AZ65">
        <v>0</v>
      </c>
      <c r="BA65">
        <v>7010</v>
      </c>
      <c r="BB65">
        <v>396563</v>
      </c>
      <c r="BC65" t="s">
        <v>557</v>
      </c>
      <c r="BD65">
        <v>8372862</v>
      </c>
      <c r="BE65" t="s">
        <v>559</v>
      </c>
      <c r="BF65" t="s">
        <v>558</v>
      </c>
      <c r="BG65" t="s">
        <v>227</v>
      </c>
      <c r="BH65" t="s">
        <v>139</v>
      </c>
      <c r="BI65" t="s">
        <v>140</v>
      </c>
      <c r="BK65">
        <v>10008</v>
      </c>
      <c r="BL65" t="s">
        <v>141</v>
      </c>
      <c r="BM65">
        <v>20058</v>
      </c>
      <c r="BN65" t="s">
        <v>435</v>
      </c>
      <c r="BO65">
        <v>673</v>
      </c>
      <c r="BP65" t="s">
        <v>554</v>
      </c>
      <c r="BQ65" t="s">
        <v>237</v>
      </c>
      <c r="BR65" t="s">
        <v>238</v>
      </c>
      <c r="BS65" t="s">
        <v>146</v>
      </c>
      <c r="BT65">
        <v>500000000</v>
      </c>
      <c r="BU65">
        <v>1000000000</v>
      </c>
      <c r="BW65" t="s">
        <v>557</v>
      </c>
      <c r="BX65" t="s">
        <v>147</v>
      </c>
      <c r="BY65" t="s">
        <v>140</v>
      </c>
      <c r="BZ65">
        <v>28</v>
      </c>
      <c r="CA65" t="s">
        <v>401</v>
      </c>
      <c r="CB65" t="s">
        <v>149</v>
      </c>
      <c r="CC65" t="s">
        <v>150</v>
      </c>
      <c r="CD65" t="s">
        <v>151</v>
      </c>
      <c r="CE65">
        <v>0</v>
      </c>
      <c r="CF65">
        <v>100</v>
      </c>
      <c r="CG65" t="s">
        <v>138</v>
      </c>
      <c r="CH65" t="s">
        <v>189</v>
      </c>
      <c r="CI65" t="s">
        <v>190</v>
      </c>
      <c r="CJ65" t="s">
        <v>140</v>
      </c>
      <c r="CK65" t="s">
        <v>140</v>
      </c>
      <c r="CL65">
        <v>0</v>
      </c>
      <c r="CM65" t="s">
        <v>560</v>
      </c>
      <c r="CN65" t="s">
        <v>154</v>
      </c>
      <c r="CO65" t="s">
        <v>305</v>
      </c>
      <c r="CP65" t="s">
        <v>561</v>
      </c>
    </row>
    <row r="66" spans="1:94" x14ac:dyDescent="0.3">
      <c r="A66" s="33">
        <v>46203</v>
      </c>
      <c r="B66" s="33">
        <v>47154</v>
      </c>
      <c r="C66" s="33">
        <v>47154</v>
      </c>
      <c r="D66" t="s">
        <v>130</v>
      </c>
      <c r="E66" t="s">
        <v>131</v>
      </c>
      <c r="F66" t="s">
        <v>562</v>
      </c>
      <c r="G66" t="s">
        <v>563</v>
      </c>
      <c r="H66" t="s">
        <v>564</v>
      </c>
      <c r="I66" t="s">
        <v>227</v>
      </c>
      <c r="J66" t="s">
        <v>136</v>
      </c>
      <c r="K66" t="s">
        <v>137</v>
      </c>
      <c r="L66" t="s">
        <v>10</v>
      </c>
      <c r="M66" t="s">
        <v>138</v>
      </c>
      <c r="N66" t="s">
        <v>11</v>
      </c>
      <c r="O66" t="s">
        <v>11</v>
      </c>
      <c r="P66">
        <v>16000000</v>
      </c>
      <c r="Q66">
        <v>99.938940000000002</v>
      </c>
      <c r="R66">
        <v>0.46078000000000002</v>
      </c>
      <c r="S66">
        <v>100.39972</v>
      </c>
      <c r="T66">
        <v>15990230.4</v>
      </c>
      <c r="U66">
        <v>73724.44</v>
      </c>
      <c r="V66">
        <v>16063954.84</v>
      </c>
      <c r="W66">
        <f t="shared" si="0"/>
        <v>5.3808248301299199E-3</v>
      </c>
      <c r="X66">
        <v>2.86</v>
      </c>
      <c r="Y66">
        <v>116942.22</v>
      </c>
      <c r="Z66">
        <v>2.5916999999999999</v>
      </c>
      <c r="AA66">
        <v>2.5916999999999999</v>
      </c>
      <c r="AB66">
        <v>0.20521</v>
      </c>
      <c r="AC66">
        <v>9.1670000000000001E-2</v>
      </c>
      <c r="AD66">
        <v>0.20374999999999999</v>
      </c>
      <c r="AE66">
        <v>8.906E-2</v>
      </c>
      <c r="AF66">
        <v>2.4988000000000001</v>
      </c>
      <c r="AG66">
        <v>2.4946000000000002</v>
      </c>
      <c r="AH66">
        <v>2.6342599999999998</v>
      </c>
      <c r="AI66">
        <v>87.061639999999997</v>
      </c>
      <c r="AJ66">
        <v>2.8617499999999998</v>
      </c>
      <c r="AK66">
        <v>2.9224899999999998</v>
      </c>
      <c r="AL66">
        <v>2.9224899999999998</v>
      </c>
      <c r="AM66">
        <v>2.8759999999999999</v>
      </c>
      <c r="AN66">
        <v>2.9224899999999998</v>
      </c>
      <c r="AO66">
        <v>-2.5047999999999999</v>
      </c>
      <c r="AP66">
        <v>0.39929999999999999</v>
      </c>
      <c r="AQ66">
        <v>-400731.62</v>
      </c>
      <c r="AR66">
        <v>-24024.95</v>
      </c>
      <c r="AS66">
        <v>-400731.62</v>
      </c>
      <c r="AT66">
        <v>2.27</v>
      </c>
      <c r="AU66">
        <v>0.79</v>
      </c>
      <c r="AV66">
        <v>1.12293</v>
      </c>
      <c r="AW66">
        <v>0.98184000000000005</v>
      </c>
      <c r="AX66">
        <v>6.3799999999999996E-2</v>
      </c>
      <c r="AY66" t="s">
        <v>139</v>
      </c>
      <c r="AZ66">
        <v>0</v>
      </c>
      <c r="BA66">
        <v>7010</v>
      </c>
      <c r="BB66">
        <v>396564</v>
      </c>
      <c r="BC66" t="s">
        <v>562</v>
      </c>
      <c r="BD66">
        <v>8372862</v>
      </c>
      <c r="BE66" t="s">
        <v>564</v>
      </c>
      <c r="BF66" t="s">
        <v>563</v>
      </c>
      <c r="BG66" t="s">
        <v>227</v>
      </c>
      <c r="BH66" t="s">
        <v>139</v>
      </c>
      <c r="BI66" t="s">
        <v>140</v>
      </c>
      <c r="BK66">
        <v>10008</v>
      </c>
      <c r="BL66" t="s">
        <v>141</v>
      </c>
      <c r="BM66">
        <v>20058</v>
      </c>
      <c r="BN66" t="s">
        <v>435</v>
      </c>
      <c r="BO66">
        <v>673</v>
      </c>
      <c r="BP66" t="s">
        <v>554</v>
      </c>
      <c r="BQ66" t="s">
        <v>237</v>
      </c>
      <c r="BR66" t="s">
        <v>238</v>
      </c>
      <c r="BS66" t="s">
        <v>146</v>
      </c>
      <c r="BT66">
        <v>500000000</v>
      </c>
      <c r="BU66">
        <v>1000000000</v>
      </c>
      <c r="BW66" t="s">
        <v>562</v>
      </c>
      <c r="BX66" t="s">
        <v>147</v>
      </c>
      <c r="BY66" t="s">
        <v>140</v>
      </c>
      <c r="BZ66">
        <v>28</v>
      </c>
      <c r="CA66" t="s">
        <v>148</v>
      </c>
      <c r="CB66" t="s">
        <v>149</v>
      </c>
      <c r="CC66" t="s">
        <v>150</v>
      </c>
      <c r="CD66" t="s">
        <v>151</v>
      </c>
      <c r="CE66">
        <v>0</v>
      </c>
      <c r="CF66">
        <v>100</v>
      </c>
      <c r="CG66" t="s">
        <v>138</v>
      </c>
      <c r="CH66" t="s">
        <v>152</v>
      </c>
      <c r="CI66" t="s">
        <v>190</v>
      </c>
      <c r="CJ66" t="s">
        <v>140</v>
      </c>
      <c r="CK66" t="s">
        <v>140</v>
      </c>
      <c r="CL66">
        <v>0</v>
      </c>
      <c r="CM66" t="s">
        <v>560</v>
      </c>
      <c r="CN66" t="s">
        <v>154</v>
      </c>
      <c r="CO66" t="s">
        <v>305</v>
      </c>
      <c r="CP66" t="s">
        <v>561</v>
      </c>
    </row>
    <row r="67" spans="1:94" x14ac:dyDescent="0.3">
      <c r="A67" s="33">
        <v>46203</v>
      </c>
      <c r="B67" s="33">
        <v>48156</v>
      </c>
      <c r="C67" s="33">
        <v>49983</v>
      </c>
      <c r="D67" t="s">
        <v>130</v>
      </c>
      <c r="E67" t="s">
        <v>131</v>
      </c>
      <c r="F67" t="s">
        <v>565</v>
      </c>
      <c r="G67" t="s">
        <v>566</v>
      </c>
      <c r="H67" t="s">
        <v>567</v>
      </c>
      <c r="I67" t="s">
        <v>181</v>
      </c>
      <c r="J67" t="s">
        <v>266</v>
      </c>
      <c r="K67" t="s">
        <v>267</v>
      </c>
      <c r="L67" t="s">
        <v>10</v>
      </c>
      <c r="M67" t="s">
        <v>138</v>
      </c>
      <c r="N67" t="s">
        <v>10</v>
      </c>
      <c r="O67" t="s">
        <v>10</v>
      </c>
      <c r="P67">
        <v>3000000</v>
      </c>
      <c r="Q67">
        <v>99.465249999999997</v>
      </c>
      <c r="R67">
        <v>2.3835600000000001</v>
      </c>
      <c r="S67">
        <v>101.84881</v>
      </c>
      <c r="T67">
        <v>33017576.27</v>
      </c>
      <c r="U67">
        <v>791225.37</v>
      </c>
      <c r="V67">
        <v>33808801.640000001</v>
      </c>
      <c r="W67">
        <f t="shared" ref="W67:W113" si="1">V67/SUM($V$2:$V$113)</f>
        <v>1.1324685680045722E-2</v>
      </c>
      <c r="X67">
        <v>3.625</v>
      </c>
      <c r="Y67">
        <v>1203321.8999999999</v>
      </c>
      <c r="Z67">
        <v>5.3425000000000002</v>
      </c>
      <c r="AA67">
        <v>10.3429</v>
      </c>
      <c r="AB67">
        <v>4.9469000000000003</v>
      </c>
      <c r="AC67">
        <v>4.8399000000000001</v>
      </c>
      <c r="AD67">
        <v>4.7533099999999999</v>
      </c>
      <c r="AE67">
        <v>4.66568</v>
      </c>
      <c r="AF67">
        <v>4.8418999999999999</v>
      </c>
      <c r="AG67">
        <v>4.6657000000000002</v>
      </c>
      <c r="AH67">
        <v>4.75509</v>
      </c>
      <c r="AI67">
        <v>106.30871</v>
      </c>
      <c r="AJ67">
        <v>3.6444899999999998</v>
      </c>
      <c r="AK67">
        <v>3.7298</v>
      </c>
      <c r="AL67">
        <v>4.11911</v>
      </c>
      <c r="AM67">
        <v>4.0730000000000004</v>
      </c>
      <c r="AN67">
        <v>3.7341000000000002</v>
      </c>
      <c r="AO67">
        <v>-4.7552000000000003</v>
      </c>
      <c r="AP67">
        <v>0.21049999999999999</v>
      </c>
      <c r="AQ67">
        <v>-1577408.18</v>
      </c>
      <c r="AR67">
        <v>-1636986.39</v>
      </c>
      <c r="AS67">
        <v>-1577408.18</v>
      </c>
      <c r="AV67">
        <v>1.1833800000000001</v>
      </c>
      <c r="AW67">
        <v>1.2181599999999999</v>
      </c>
      <c r="AX67">
        <v>0.2777</v>
      </c>
      <c r="AY67" t="s">
        <v>139</v>
      </c>
      <c r="AZ67">
        <v>0</v>
      </c>
      <c r="BA67">
        <v>7010</v>
      </c>
      <c r="BB67">
        <v>396697</v>
      </c>
      <c r="BC67" t="s">
        <v>565</v>
      </c>
      <c r="BD67">
        <v>116944</v>
      </c>
      <c r="BE67" t="s">
        <v>567</v>
      </c>
      <c r="BF67" t="s">
        <v>566</v>
      </c>
      <c r="BG67" t="s">
        <v>181</v>
      </c>
      <c r="BH67" t="s">
        <v>139</v>
      </c>
      <c r="BI67" t="s">
        <v>140</v>
      </c>
      <c r="BK67">
        <v>10008</v>
      </c>
      <c r="BL67" t="s">
        <v>141</v>
      </c>
      <c r="BM67">
        <v>20051</v>
      </c>
      <c r="BN67" t="s">
        <v>161</v>
      </c>
      <c r="BO67">
        <v>675</v>
      </c>
      <c r="BP67" t="s">
        <v>228</v>
      </c>
      <c r="BQ67" t="s">
        <v>237</v>
      </c>
      <c r="BR67" t="s">
        <v>238</v>
      </c>
      <c r="BS67" t="s">
        <v>146</v>
      </c>
      <c r="BT67">
        <v>500000000</v>
      </c>
      <c r="BU67">
        <v>5450000000</v>
      </c>
      <c r="BV67" t="s">
        <v>568</v>
      </c>
      <c r="BW67" t="s">
        <v>565</v>
      </c>
      <c r="BX67" t="s">
        <v>474</v>
      </c>
      <c r="BY67" t="s">
        <v>140</v>
      </c>
      <c r="BZ67">
        <v>18</v>
      </c>
      <c r="CA67" t="s">
        <v>148</v>
      </c>
      <c r="CB67" t="s">
        <v>164</v>
      </c>
      <c r="CC67" t="s">
        <v>475</v>
      </c>
      <c r="CD67" t="s">
        <v>151</v>
      </c>
      <c r="CE67">
        <v>0</v>
      </c>
      <c r="CF67">
        <v>100</v>
      </c>
      <c r="CG67" t="s">
        <v>138</v>
      </c>
      <c r="CH67" t="s">
        <v>189</v>
      </c>
      <c r="CI67" t="s">
        <v>148</v>
      </c>
      <c r="CJ67" t="s">
        <v>140</v>
      </c>
      <c r="CK67" t="s">
        <v>140</v>
      </c>
      <c r="CL67">
        <v>0</v>
      </c>
      <c r="CM67" t="s">
        <v>569</v>
      </c>
      <c r="CN67" t="s">
        <v>154</v>
      </c>
      <c r="CO67" t="s">
        <v>570</v>
      </c>
      <c r="CP67" t="s">
        <v>571</v>
      </c>
    </row>
    <row r="68" spans="1:94" x14ac:dyDescent="0.3">
      <c r="A68" s="33">
        <v>46203</v>
      </c>
      <c r="B68" s="33">
        <v>49097</v>
      </c>
      <c r="C68" s="33">
        <v>49097</v>
      </c>
      <c r="D68" t="s">
        <v>130</v>
      </c>
      <c r="E68" t="s">
        <v>131</v>
      </c>
      <c r="F68" t="s">
        <v>572</v>
      </c>
      <c r="G68" t="s">
        <v>573</v>
      </c>
      <c r="H68" t="s">
        <v>574</v>
      </c>
      <c r="I68" t="s">
        <v>181</v>
      </c>
      <c r="J68" t="s">
        <v>136</v>
      </c>
      <c r="K68" t="s">
        <v>182</v>
      </c>
      <c r="L68" t="s">
        <v>11</v>
      </c>
      <c r="M68" t="s">
        <v>138</v>
      </c>
      <c r="O68" t="s">
        <v>11</v>
      </c>
      <c r="P68">
        <v>1500000</v>
      </c>
      <c r="Q68">
        <v>100.598</v>
      </c>
      <c r="R68">
        <v>0.31849</v>
      </c>
      <c r="S68">
        <v>100.91649</v>
      </c>
      <c r="T68">
        <v>16696796.810000001</v>
      </c>
      <c r="U68">
        <v>52862.07</v>
      </c>
      <c r="V68">
        <v>16749658.880000001</v>
      </c>
      <c r="W68">
        <f t="shared" si="1"/>
        <v>5.6105100702405928E-3</v>
      </c>
      <c r="X68">
        <v>3.875</v>
      </c>
      <c r="Y68">
        <v>643154.81000000006</v>
      </c>
      <c r="Z68">
        <v>7.9177999999999997</v>
      </c>
      <c r="AA68">
        <v>7.9177999999999997</v>
      </c>
      <c r="AB68">
        <v>0</v>
      </c>
      <c r="AC68">
        <v>6.9511000000000003</v>
      </c>
      <c r="AD68">
        <v>0</v>
      </c>
      <c r="AE68">
        <v>6.6975699999999998</v>
      </c>
      <c r="AF68">
        <v>6.9526000000000003</v>
      </c>
      <c r="AG68">
        <v>6.6976000000000004</v>
      </c>
      <c r="AH68">
        <v>0</v>
      </c>
      <c r="AI68">
        <v>0</v>
      </c>
      <c r="AJ68">
        <v>3.8519600000000001</v>
      </c>
      <c r="AK68">
        <v>3.7844099999999998</v>
      </c>
      <c r="AL68">
        <v>3.78538</v>
      </c>
      <c r="AM68">
        <v>0</v>
      </c>
      <c r="AN68">
        <v>3.78538</v>
      </c>
      <c r="AO68">
        <v>-6.4897999999999998</v>
      </c>
      <c r="AP68">
        <v>0.14710000000000001</v>
      </c>
      <c r="AQ68">
        <v>-1121828.52</v>
      </c>
      <c r="AR68">
        <v>-1164540.6399999999</v>
      </c>
      <c r="AS68">
        <v>-1121828.52</v>
      </c>
      <c r="AV68">
        <v>1.1245499999999999</v>
      </c>
      <c r="AW68">
        <v>1.15601</v>
      </c>
      <c r="AX68">
        <v>0.55030000000000001</v>
      </c>
      <c r="AY68" t="s">
        <v>139</v>
      </c>
      <c r="AZ68">
        <v>0</v>
      </c>
      <c r="BA68">
        <v>7010</v>
      </c>
      <c r="BB68">
        <v>398104</v>
      </c>
      <c r="BC68" t="s">
        <v>572</v>
      </c>
      <c r="BD68">
        <v>72388429</v>
      </c>
      <c r="BE68" t="s">
        <v>574</v>
      </c>
      <c r="BF68" t="s">
        <v>573</v>
      </c>
      <c r="BG68" t="s">
        <v>181</v>
      </c>
      <c r="BH68" t="s">
        <v>139</v>
      </c>
      <c r="BI68" t="s">
        <v>140</v>
      </c>
      <c r="BK68">
        <v>10003</v>
      </c>
      <c r="BL68" t="s">
        <v>183</v>
      </c>
      <c r="BM68">
        <v>20017</v>
      </c>
      <c r="BN68" t="s">
        <v>184</v>
      </c>
      <c r="BO68">
        <v>260</v>
      </c>
      <c r="BP68" t="s">
        <v>575</v>
      </c>
      <c r="BQ68" t="s">
        <v>237</v>
      </c>
      <c r="BR68" t="s">
        <v>238</v>
      </c>
      <c r="BS68" t="s">
        <v>146</v>
      </c>
      <c r="BT68">
        <v>850000000</v>
      </c>
      <c r="BU68">
        <v>850000000</v>
      </c>
      <c r="BV68" t="s">
        <v>576</v>
      </c>
      <c r="BW68" t="s">
        <v>572</v>
      </c>
      <c r="BX68" t="s">
        <v>188</v>
      </c>
      <c r="BY68" t="s">
        <v>140</v>
      </c>
      <c r="BZ68">
        <v>62</v>
      </c>
      <c r="CA68" t="s">
        <v>140</v>
      </c>
      <c r="CB68" t="s">
        <v>140</v>
      </c>
      <c r="CC68" t="s">
        <v>140</v>
      </c>
      <c r="CD68" t="s">
        <v>140</v>
      </c>
      <c r="CE68">
        <v>0</v>
      </c>
      <c r="CF68" t="s">
        <v>140</v>
      </c>
      <c r="CG68" t="s">
        <v>140</v>
      </c>
      <c r="CH68" t="s">
        <v>140</v>
      </c>
      <c r="CI68" t="s">
        <v>140</v>
      </c>
      <c r="CJ68" t="s">
        <v>140</v>
      </c>
      <c r="CK68" t="s">
        <v>140</v>
      </c>
      <c r="CL68">
        <v>0</v>
      </c>
      <c r="CN68" t="s">
        <v>154</v>
      </c>
      <c r="CO68" t="s">
        <v>261</v>
      </c>
      <c r="CP68" t="s">
        <v>577</v>
      </c>
    </row>
    <row r="69" spans="1:94" x14ac:dyDescent="0.3">
      <c r="A69" s="33">
        <v>46203</v>
      </c>
      <c r="B69" s="33">
        <v>47175</v>
      </c>
      <c r="C69" s="33">
        <v>47175</v>
      </c>
      <c r="D69" t="s">
        <v>130</v>
      </c>
      <c r="E69" t="s">
        <v>131</v>
      </c>
      <c r="F69" t="s">
        <v>578</v>
      </c>
      <c r="G69" t="s">
        <v>579</v>
      </c>
      <c r="H69" t="s">
        <v>580</v>
      </c>
      <c r="I69" t="s">
        <v>227</v>
      </c>
      <c r="J69" t="s">
        <v>136</v>
      </c>
      <c r="K69" t="s">
        <v>137</v>
      </c>
      <c r="L69" t="s">
        <v>10</v>
      </c>
      <c r="M69" t="s">
        <v>138</v>
      </c>
      <c r="N69" t="s">
        <v>10</v>
      </c>
      <c r="O69" t="s">
        <v>10</v>
      </c>
      <c r="P69">
        <v>16000000</v>
      </c>
      <c r="Q69">
        <v>100.03003</v>
      </c>
      <c r="R69">
        <v>0.34427000000000002</v>
      </c>
      <c r="S69">
        <v>100.37430000000001</v>
      </c>
      <c r="T69">
        <v>16004804.800000001</v>
      </c>
      <c r="U69">
        <v>55082.67</v>
      </c>
      <c r="V69">
        <v>16059887.470000001</v>
      </c>
      <c r="W69">
        <f t="shared" si="1"/>
        <v>5.3794624131094969E-3</v>
      </c>
      <c r="X69">
        <v>2.5819999999999999</v>
      </c>
      <c r="Y69">
        <v>105575.11</v>
      </c>
      <c r="Z69">
        <v>2.6274000000000002</v>
      </c>
      <c r="AA69">
        <v>2.6274000000000002</v>
      </c>
      <c r="AB69">
        <v>9.7999999999999997E-3</v>
      </c>
      <c r="AC69">
        <v>0.12055</v>
      </c>
      <c r="AD69">
        <v>9.7400000000000004E-3</v>
      </c>
      <c r="AE69">
        <v>0.11749</v>
      </c>
      <c r="AF69">
        <v>2.5324</v>
      </c>
      <c r="AG69">
        <v>2.5226999999999999</v>
      </c>
      <c r="AH69">
        <v>2.6827899999999998</v>
      </c>
      <c r="AI69">
        <v>63.416440000000001</v>
      </c>
      <c r="AJ69">
        <v>2.5812200000000001</v>
      </c>
      <c r="AK69">
        <v>2.6057600000000001</v>
      </c>
      <c r="AL69">
        <v>2.6057600000000001</v>
      </c>
      <c r="AM69">
        <v>2.641</v>
      </c>
      <c r="AN69">
        <v>2.6057600000000001</v>
      </c>
      <c r="AO69">
        <v>-2.5326</v>
      </c>
      <c r="AP69">
        <v>0.39489999999999997</v>
      </c>
      <c r="AQ69">
        <v>-405149.31</v>
      </c>
      <c r="AR69">
        <v>-28446.32</v>
      </c>
      <c r="AS69">
        <v>-405149.31</v>
      </c>
      <c r="AT69">
        <v>2.27</v>
      </c>
      <c r="AU69">
        <v>0.57999999999999996</v>
      </c>
      <c r="AV69">
        <v>0.90461999999999998</v>
      </c>
      <c r="AW69">
        <v>0.65581</v>
      </c>
      <c r="AX69">
        <v>7.1400000000000005E-2</v>
      </c>
      <c r="AY69" t="s">
        <v>139</v>
      </c>
      <c r="AZ69">
        <v>0</v>
      </c>
      <c r="BA69">
        <v>7010</v>
      </c>
      <c r="BB69">
        <v>396707</v>
      </c>
      <c r="BC69" t="s">
        <v>578</v>
      </c>
      <c r="BD69">
        <v>15833047</v>
      </c>
      <c r="BE69" t="s">
        <v>580</v>
      </c>
      <c r="BF69" t="s">
        <v>579</v>
      </c>
      <c r="BG69" t="s">
        <v>227</v>
      </c>
      <c r="BH69" t="s">
        <v>139</v>
      </c>
      <c r="BI69" t="s">
        <v>140</v>
      </c>
      <c r="BK69">
        <v>10008</v>
      </c>
      <c r="BL69" t="s">
        <v>141</v>
      </c>
      <c r="BM69">
        <v>20051</v>
      </c>
      <c r="BN69" t="s">
        <v>161</v>
      </c>
      <c r="BO69">
        <v>675</v>
      </c>
      <c r="BP69" t="s">
        <v>228</v>
      </c>
      <c r="BQ69" t="s">
        <v>445</v>
      </c>
      <c r="BR69" t="s">
        <v>446</v>
      </c>
      <c r="BS69" t="s">
        <v>146</v>
      </c>
      <c r="BT69">
        <v>500000000</v>
      </c>
      <c r="BU69">
        <v>500000000</v>
      </c>
      <c r="BW69" t="s">
        <v>578</v>
      </c>
      <c r="BX69" t="s">
        <v>251</v>
      </c>
      <c r="BY69" t="s">
        <v>140</v>
      </c>
      <c r="BZ69">
        <v>50</v>
      </c>
      <c r="CA69" t="s">
        <v>148</v>
      </c>
      <c r="CB69" t="s">
        <v>164</v>
      </c>
      <c r="CC69" t="s">
        <v>150</v>
      </c>
      <c r="CD69" t="s">
        <v>151</v>
      </c>
      <c r="CE69">
        <v>0</v>
      </c>
      <c r="CF69">
        <v>50</v>
      </c>
      <c r="CG69" t="s">
        <v>138</v>
      </c>
      <c r="CH69" t="s">
        <v>152</v>
      </c>
      <c r="CI69" t="s">
        <v>148</v>
      </c>
      <c r="CJ69" t="s">
        <v>140</v>
      </c>
      <c r="CK69" t="s">
        <v>140</v>
      </c>
      <c r="CL69">
        <v>0</v>
      </c>
      <c r="CM69" t="s">
        <v>581</v>
      </c>
      <c r="CN69" t="s">
        <v>154</v>
      </c>
      <c r="CO69" t="s">
        <v>240</v>
      </c>
      <c r="CP69" t="s">
        <v>582</v>
      </c>
    </row>
    <row r="70" spans="1:94" x14ac:dyDescent="0.3">
      <c r="A70" s="33">
        <v>46203</v>
      </c>
      <c r="B70" s="33">
        <v>48086</v>
      </c>
      <c r="C70" s="33">
        <v>49913</v>
      </c>
      <c r="D70" t="s">
        <v>130</v>
      </c>
      <c r="E70" t="s">
        <v>131</v>
      </c>
      <c r="F70" t="s">
        <v>583</v>
      </c>
      <c r="G70" t="s">
        <v>584</v>
      </c>
      <c r="H70" t="s">
        <v>585</v>
      </c>
      <c r="I70" t="s">
        <v>181</v>
      </c>
      <c r="J70" t="s">
        <v>266</v>
      </c>
      <c r="K70" t="s">
        <v>182</v>
      </c>
      <c r="L70" t="s">
        <v>11</v>
      </c>
      <c r="M70" t="s">
        <v>138</v>
      </c>
      <c r="N70" t="s">
        <v>11</v>
      </c>
      <c r="O70" t="s">
        <v>11</v>
      </c>
      <c r="P70">
        <v>1000000</v>
      </c>
      <c r="Q70">
        <v>99.025000000000006</v>
      </c>
      <c r="R70">
        <v>3.07877</v>
      </c>
      <c r="S70">
        <v>102.10377</v>
      </c>
      <c r="T70">
        <v>10957144.970000001</v>
      </c>
      <c r="U70">
        <v>340666.46</v>
      </c>
      <c r="V70">
        <v>11297811.43</v>
      </c>
      <c r="W70">
        <f t="shared" si="1"/>
        <v>3.7843448188297829E-3</v>
      </c>
      <c r="X70">
        <v>3.625</v>
      </c>
      <c r="Y70">
        <v>401107.3</v>
      </c>
      <c r="Z70">
        <v>5.1506999999999996</v>
      </c>
      <c r="AA70">
        <v>10.150700000000001</v>
      </c>
      <c r="AB70">
        <v>0</v>
      </c>
      <c r="AC70">
        <v>4.6464999999999996</v>
      </c>
      <c r="AD70">
        <v>0</v>
      </c>
      <c r="AE70">
        <v>4.4748799999999997</v>
      </c>
      <c r="AF70">
        <v>4.6489000000000003</v>
      </c>
      <c r="AG70">
        <v>4.4748999999999999</v>
      </c>
      <c r="AH70">
        <v>0</v>
      </c>
      <c r="AI70">
        <v>0</v>
      </c>
      <c r="AJ70">
        <v>3.6606900000000002</v>
      </c>
      <c r="AK70">
        <v>3.7411799999999999</v>
      </c>
      <c r="AL70">
        <v>3.7411799999999999</v>
      </c>
      <c r="AM70">
        <v>0</v>
      </c>
      <c r="AN70">
        <v>3.8352900000000001</v>
      </c>
      <c r="AO70">
        <v>-4.4400000000000004</v>
      </c>
      <c r="AP70">
        <v>0.2175</v>
      </c>
      <c r="AQ70">
        <v>-505564.83</v>
      </c>
      <c r="AR70">
        <v>-525227.49</v>
      </c>
      <c r="AS70">
        <v>-505564.83</v>
      </c>
      <c r="AV70">
        <v>1.2878099999999999</v>
      </c>
      <c r="AW70">
        <v>1.09944</v>
      </c>
      <c r="AX70">
        <v>0.25840000000000002</v>
      </c>
      <c r="AY70" t="s">
        <v>139</v>
      </c>
      <c r="AZ70">
        <v>0</v>
      </c>
      <c r="BA70">
        <v>7010</v>
      </c>
      <c r="BB70">
        <v>394579</v>
      </c>
      <c r="BC70" t="s">
        <v>583</v>
      </c>
      <c r="BD70">
        <v>115719</v>
      </c>
      <c r="BE70" t="s">
        <v>585</v>
      </c>
      <c r="BF70" t="s">
        <v>584</v>
      </c>
      <c r="BG70" t="s">
        <v>181</v>
      </c>
      <c r="BH70" t="s">
        <v>139</v>
      </c>
      <c r="BI70" t="s">
        <v>140</v>
      </c>
      <c r="BK70">
        <v>10008</v>
      </c>
      <c r="BL70" t="s">
        <v>141</v>
      </c>
      <c r="BM70">
        <v>20051</v>
      </c>
      <c r="BN70" t="s">
        <v>161</v>
      </c>
      <c r="BO70">
        <v>675</v>
      </c>
      <c r="BP70" t="s">
        <v>228</v>
      </c>
      <c r="BQ70" t="s">
        <v>488</v>
      </c>
      <c r="BR70" t="s">
        <v>489</v>
      </c>
      <c r="BS70" t="s">
        <v>146</v>
      </c>
      <c r="BT70">
        <v>500000000</v>
      </c>
      <c r="BU70">
        <v>5900000000</v>
      </c>
      <c r="BW70" t="s">
        <v>583</v>
      </c>
      <c r="BX70" t="s">
        <v>474</v>
      </c>
      <c r="BY70" t="s">
        <v>140</v>
      </c>
      <c r="BZ70">
        <v>60</v>
      </c>
      <c r="CA70" t="s">
        <v>148</v>
      </c>
      <c r="CB70" t="s">
        <v>164</v>
      </c>
      <c r="CC70" t="s">
        <v>475</v>
      </c>
      <c r="CD70" t="s">
        <v>151</v>
      </c>
      <c r="CE70">
        <v>0</v>
      </c>
      <c r="CF70">
        <v>100</v>
      </c>
      <c r="CG70" t="s">
        <v>138</v>
      </c>
      <c r="CH70" t="s">
        <v>189</v>
      </c>
      <c r="CI70" t="s">
        <v>148</v>
      </c>
      <c r="CJ70" t="s">
        <v>140</v>
      </c>
      <c r="CK70" t="s">
        <v>140</v>
      </c>
      <c r="CL70">
        <v>0</v>
      </c>
      <c r="CM70" t="s">
        <v>490</v>
      </c>
      <c r="CN70" t="s">
        <v>154</v>
      </c>
      <c r="CO70" t="s">
        <v>586</v>
      </c>
      <c r="CP70" t="s">
        <v>492</v>
      </c>
    </row>
    <row r="71" spans="1:94" x14ac:dyDescent="0.3">
      <c r="A71" s="33">
        <v>46203</v>
      </c>
      <c r="B71" s="33">
        <v>48085</v>
      </c>
      <c r="C71" s="33">
        <v>48451</v>
      </c>
      <c r="D71" t="s">
        <v>130</v>
      </c>
      <c r="E71" t="s">
        <v>131</v>
      </c>
      <c r="F71" t="s">
        <v>587</v>
      </c>
      <c r="G71" t="s">
        <v>588</v>
      </c>
      <c r="H71" t="s">
        <v>589</v>
      </c>
      <c r="I71" t="s">
        <v>181</v>
      </c>
      <c r="J71" t="s">
        <v>266</v>
      </c>
      <c r="K71" t="s">
        <v>267</v>
      </c>
      <c r="L71" t="s">
        <v>10</v>
      </c>
      <c r="M71" t="s">
        <v>138</v>
      </c>
      <c r="O71" t="s">
        <v>10</v>
      </c>
      <c r="P71">
        <v>5000000</v>
      </c>
      <c r="Q71">
        <v>98.725999999999999</v>
      </c>
      <c r="R71">
        <v>2.76918</v>
      </c>
      <c r="S71">
        <v>101.49518</v>
      </c>
      <c r="T71">
        <v>54620302.649999999</v>
      </c>
      <c r="U71">
        <v>1532051.74</v>
      </c>
      <c r="V71">
        <v>56152354.399999999</v>
      </c>
      <c r="W71">
        <f t="shared" si="1"/>
        <v>1.8808941249848225E-2</v>
      </c>
      <c r="X71">
        <v>3.25</v>
      </c>
      <c r="Y71">
        <v>1798067.21</v>
      </c>
      <c r="Z71">
        <v>5.1478999999999999</v>
      </c>
      <c r="AA71">
        <v>6.1489000000000003</v>
      </c>
      <c r="AB71">
        <v>0</v>
      </c>
      <c r="AC71">
        <v>4.6913</v>
      </c>
      <c r="AD71">
        <v>0</v>
      </c>
      <c r="AE71">
        <v>4.5316299999999998</v>
      </c>
      <c r="AF71">
        <v>4.6933999999999996</v>
      </c>
      <c r="AG71">
        <v>4.5316000000000001</v>
      </c>
      <c r="AH71">
        <v>0</v>
      </c>
      <c r="AI71">
        <v>0</v>
      </c>
      <c r="AJ71">
        <v>3.2919399999999999</v>
      </c>
      <c r="AK71">
        <v>3.51918</v>
      </c>
      <c r="AL71">
        <v>3.5486200000000001</v>
      </c>
      <c r="AM71">
        <v>0</v>
      </c>
      <c r="AN71">
        <v>3.5233599999999998</v>
      </c>
      <c r="AO71">
        <v>-4.6024000000000003</v>
      </c>
      <c r="AP71">
        <v>0.21740000000000001</v>
      </c>
      <c r="AQ71">
        <v>-2544593.29</v>
      </c>
      <c r="AR71">
        <v>-2635454.7799999998</v>
      </c>
      <c r="AS71">
        <v>-2544593.29</v>
      </c>
      <c r="AV71">
        <v>0.98707</v>
      </c>
      <c r="AW71">
        <v>1.0157099999999999</v>
      </c>
      <c r="AX71">
        <v>0.26300000000000001</v>
      </c>
      <c r="AY71" t="s">
        <v>139</v>
      </c>
      <c r="AZ71">
        <v>0</v>
      </c>
      <c r="BA71">
        <v>7010</v>
      </c>
      <c r="BB71">
        <v>394580</v>
      </c>
      <c r="BC71" t="s">
        <v>587</v>
      </c>
      <c r="BD71">
        <v>7365323</v>
      </c>
      <c r="BE71" t="s">
        <v>589</v>
      </c>
      <c r="BF71" t="s">
        <v>588</v>
      </c>
      <c r="BG71" t="s">
        <v>181</v>
      </c>
      <c r="BH71" t="s">
        <v>139</v>
      </c>
      <c r="BI71" t="s">
        <v>140</v>
      </c>
      <c r="BK71">
        <v>10008</v>
      </c>
      <c r="BL71" t="s">
        <v>141</v>
      </c>
      <c r="BM71">
        <v>20051</v>
      </c>
      <c r="BN71" t="s">
        <v>161</v>
      </c>
      <c r="BO71">
        <v>713</v>
      </c>
      <c r="BP71" t="s">
        <v>331</v>
      </c>
      <c r="BQ71" t="s">
        <v>237</v>
      </c>
      <c r="BR71" t="s">
        <v>238</v>
      </c>
      <c r="BS71" t="s">
        <v>146</v>
      </c>
      <c r="BT71">
        <v>1250000000</v>
      </c>
      <c r="BU71">
        <v>12883455000</v>
      </c>
      <c r="BV71" t="s">
        <v>590</v>
      </c>
      <c r="BW71" t="s">
        <v>587</v>
      </c>
      <c r="BX71" t="s">
        <v>268</v>
      </c>
      <c r="BY71" t="s">
        <v>140</v>
      </c>
      <c r="BZ71">
        <v>48</v>
      </c>
      <c r="CA71" t="s">
        <v>148</v>
      </c>
      <c r="CB71" t="s">
        <v>140</v>
      </c>
      <c r="CC71" t="s">
        <v>140</v>
      </c>
      <c r="CD71" t="s">
        <v>140</v>
      </c>
      <c r="CE71">
        <v>0</v>
      </c>
      <c r="CF71" t="s">
        <v>140</v>
      </c>
      <c r="CG71" t="s">
        <v>140</v>
      </c>
      <c r="CH71" t="s">
        <v>140</v>
      </c>
      <c r="CI71" t="s">
        <v>140</v>
      </c>
      <c r="CJ71" t="s">
        <v>140</v>
      </c>
      <c r="CK71" t="s">
        <v>140</v>
      </c>
      <c r="CL71">
        <v>0</v>
      </c>
      <c r="CN71" t="s">
        <v>154</v>
      </c>
      <c r="CO71" t="s">
        <v>335</v>
      </c>
      <c r="CP71" t="s">
        <v>591</v>
      </c>
    </row>
    <row r="72" spans="1:94" x14ac:dyDescent="0.3">
      <c r="A72" s="33">
        <v>46203</v>
      </c>
      <c r="B72" s="33">
        <v>47798</v>
      </c>
      <c r="C72" s="33">
        <v>47798</v>
      </c>
      <c r="D72" t="s">
        <v>130</v>
      </c>
      <c r="E72" t="s">
        <v>131</v>
      </c>
      <c r="F72" t="s">
        <v>592</v>
      </c>
      <c r="G72" t="s">
        <v>593</v>
      </c>
      <c r="H72" t="s">
        <v>594</v>
      </c>
      <c r="I72" t="s">
        <v>227</v>
      </c>
      <c r="J72" t="s">
        <v>136</v>
      </c>
      <c r="K72" t="s">
        <v>137</v>
      </c>
      <c r="L72" t="s">
        <v>10</v>
      </c>
      <c r="M72" t="s">
        <v>138</v>
      </c>
      <c r="N72" t="s">
        <v>10</v>
      </c>
      <c r="O72" t="s">
        <v>10</v>
      </c>
      <c r="P72">
        <v>24000000</v>
      </c>
      <c r="Q72">
        <v>100.08204000000001</v>
      </c>
      <c r="R72">
        <v>0.39851999999999999</v>
      </c>
      <c r="S72">
        <v>100.48056</v>
      </c>
      <c r="T72">
        <v>24019689.600000001</v>
      </c>
      <c r="U72">
        <v>95645.33</v>
      </c>
      <c r="V72">
        <v>24115334.93</v>
      </c>
      <c r="W72">
        <f t="shared" si="1"/>
        <v>8.0777364148916751E-3</v>
      </c>
      <c r="X72">
        <v>2.7589999999999999</v>
      </c>
      <c r="Y72">
        <v>169218.67</v>
      </c>
      <c r="Z72">
        <v>4.3643999999999998</v>
      </c>
      <c r="AA72">
        <v>4.3643999999999998</v>
      </c>
      <c r="AB72">
        <v>0.22502</v>
      </c>
      <c r="AC72">
        <v>0.10959000000000001</v>
      </c>
      <c r="AD72">
        <v>0.22348000000000001</v>
      </c>
      <c r="AE72">
        <v>0.10663</v>
      </c>
      <c r="AF72">
        <v>4.0850999999999997</v>
      </c>
      <c r="AG72">
        <v>4.0793999999999997</v>
      </c>
      <c r="AH72">
        <v>4.2490100000000002</v>
      </c>
      <c r="AI72">
        <v>75.156850000000006</v>
      </c>
      <c r="AJ72">
        <v>2.7567400000000002</v>
      </c>
      <c r="AK72">
        <v>2.7771300000000001</v>
      </c>
      <c r="AL72">
        <v>2.7771300000000001</v>
      </c>
      <c r="AM72">
        <v>2.7589999999999999</v>
      </c>
      <c r="AN72">
        <v>2.7771300000000001</v>
      </c>
      <c r="AO72">
        <v>-4.1005000000000003</v>
      </c>
      <c r="AP72">
        <v>0.24399999999999999</v>
      </c>
      <c r="AQ72">
        <v>-983759.49</v>
      </c>
      <c r="AR72">
        <v>-50540.32</v>
      </c>
      <c r="AS72">
        <v>-983759.49</v>
      </c>
      <c r="AT72">
        <v>2.39</v>
      </c>
      <c r="AU72">
        <v>0.72</v>
      </c>
      <c r="AV72">
        <v>1.0281100000000001</v>
      </c>
      <c r="AW72">
        <v>0.68847000000000003</v>
      </c>
      <c r="AX72">
        <v>0.18340000000000001</v>
      </c>
      <c r="AY72" t="s">
        <v>139</v>
      </c>
      <c r="AZ72">
        <v>0</v>
      </c>
      <c r="BA72">
        <v>7010</v>
      </c>
      <c r="BB72">
        <v>395490</v>
      </c>
      <c r="BC72" t="s">
        <v>592</v>
      </c>
      <c r="BD72">
        <v>25364717</v>
      </c>
      <c r="BE72" t="s">
        <v>594</v>
      </c>
      <c r="BF72" t="s">
        <v>593</v>
      </c>
      <c r="BG72" t="s">
        <v>227</v>
      </c>
      <c r="BH72" t="s">
        <v>139</v>
      </c>
      <c r="BI72" t="s">
        <v>140</v>
      </c>
      <c r="BK72">
        <v>10011</v>
      </c>
      <c r="BL72" t="s">
        <v>218</v>
      </c>
      <c r="BM72">
        <v>20091</v>
      </c>
      <c r="BN72" t="s">
        <v>595</v>
      </c>
      <c r="BO72">
        <v>236</v>
      </c>
      <c r="BP72" t="s">
        <v>596</v>
      </c>
      <c r="BQ72" t="s">
        <v>445</v>
      </c>
      <c r="BR72" t="s">
        <v>446</v>
      </c>
      <c r="BS72" t="s">
        <v>146</v>
      </c>
      <c r="BT72">
        <v>600000000</v>
      </c>
      <c r="BU72">
        <v>1350000000</v>
      </c>
      <c r="BW72" t="s">
        <v>592</v>
      </c>
      <c r="BX72" t="s">
        <v>147</v>
      </c>
      <c r="BY72" t="s">
        <v>140</v>
      </c>
      <c r="BZ72">
        <v>50</v>
      </c>
      <c r="CA72" t="s">
        <v>148</v>
      </c>
      <c r="CB72" t="s">
        <v>149</v>
      </c>
      <c r="CC72" t="s">
        <v>150</v>
      </c>
      <c r="CD72" t="s">
        <v>151</v>
      </c>
      <c r="CE72">
        <v>0</v>
      </c>
      <c r="CF72">
        <v>50</v>
      </c>
      <c r="CG72" t="s">
        <v>138</v>
      </c>
      <c r="CH72" t="s">
        <v>152</v>
      </c>
      <c r="CI72" t="s">
        <v>148</v>
      </c>
      <c r="CJ72" t="s">
        <v>140</v>
      </c>
      <c r="CK72" t="s">
        <v>140</v>
      </c>
      <c r="CL72">
        <v>0</v>
      </c>
      <c r="CM72" t="s">
        <v>597</v>
      </c>
      <c r="CN72" t="s">
        <v>154</v>
      </c>
      <c r="CO72" t="s">
        <v>240</v>
      </c>
      <c r="CP72" t="s">
        <v>598</v>
      </c>
    </row>
    <row r="73" spans="1:94" x14ac:dyDescent="0.3">
      <c r="A73" s="33">
        <v>46203</v>
      </c>
      <c r="B73" s="33">
        <v>48641</v>
      </c>
      <c r="C73" s="33">
        <v>50467</v>
      </c>
      <c r="D73" t="s">
        <v>130</v>
      </c>
      <c r="E73" t="s">
        <v>131</v>
      </c>
      <c r="F73" t="s">
        <v>599</v>
      </c>
      <c r="G73" t="s">
        <v>600</v>
      </c>
      <c r="H73" t="s">
        <v>601</v>
      </c>
      <c r="I73" t="s">
        <v>181</v>
      </c>
      <c r="J73" t="s">
        <v>266</v>
      </c>
      <c r="K73" t="s">
        <v>182</v>
      </c>
      <c r="L73" t="s">
        <v>10</v>
      </c>
      <c r="M73" t="s">
        <v>138</v>
      </c>
      <c r="N73" t="s">
        <v>10</v>
      </c>
      <c r="O73" t="s">
        <v>10</v>
      </c>
      <c r="P73">
        <v>4500000</v>
      </c>
      <c r="Q73">
        <v>98.832999999999998</v>
      </c>
      <c r="R73">
        <v>1.24315</v>
      </c>
      <c r="S73">
        <v>100.07615</v>
      </c>
      <c r="T73">
        <v>49211550.5</v>
      </c>
      <c r="U73">
        <v>618997.42000000004</v>
      </c>
      <c r="V73">
        <v>49830547.920000002</v>
      </c>
      <c r="W73">
        <f t="shared" si="1"/>
        <v>1.6691372219203453E-2</v>
      </c>
      <c r="X73">
        <v>3.75</v>
      </c>
      <c r="Y73">
        <v>1867223.64</v>
      </c>
      <c r="Z73">
        <v>6.6684999999999999</v>
      </c>
      <c r="AA73">
        <v>11.6685</v>
      </c>
      <c r="AB73">
        <v>0</v>
      </c>
      <c r="AC73">
        <v>5.9485000000000001</v>
      </c>
      <c r="AD73">
        <v>0</v>
      </c>
      <c r="AE73">
        <v>5.72248</v>
      </c>
      <c r="AF73">
        <v>5.9520999999999997</v>
      </c>
      <c r="AG73">
        <v>5.7224000000000004</v>
      </c>
      <c r="AH73">
        <v>0</v>
      </c>
      <c r="AI73">
        <v>0</v>
      </c>
      <c r="AJ73">
        <v>3.7942800000000001</v>
      </c>
      <c r="AK73">
        <v>3.8745099999999999</v>
      </c>
      <c r="AL73">
        <v>3.8745099999999999</v>
      </c>
      <c r="AM73">
        <v>0</v>
      </c>
      <c r="AN73">
        <v>3.9496899999999999</v>
      </c>
      <c r="AO73">
        <v>-5.5285000000000002</v>
      </c>
      <c r="AP73">
        <v>0.17349999999999999</v>
      </c>
      <c r="AQ73">
        <v>-2851525.36</v>
      </c>
      <c r="AR73">
        <v>-2965946.06</v>
      </c>
      <c r="AS73">
        <v>-2851525.36</v>
      </c>
      <c r="AV73">
        <v>1.3380000000000001</v>
      </c>
      <c r="AW73">
        <v>1.1437299999999999</v>
      </c>
      <c r="AX73">
        <v>0.40720000000000001</v>
      </c>
      <c r="AY73" t="s">
        <v>139</v>
      </c>
      <c r="AZ73">
        <v>0</v>
      </c>
      <c r="BA73">
        <v>7010</v>
      </c>
      <c r="BB73">
        <v>396871</v>
      </c>
      <c r="BC73" t="s">
        <v>599</v>
      </c>
      <c r="BD73">
        <v>117432</v>
      </c>
      <c r="BE73" t="s">
        <v>601</v>
      </c>
      <c r="BF73" t="s">
        <v>600</v>
      </c>
      <c r="BG73" t="s">
        <v>181</v>
      </c>
      <c r="BH73" t="s">
        <v>139</v>
      </c>
      <c r="BI73" t="s">
        <v>140</v>
      </c>
      <c r="BK73">
        <v>10008</v>
      </c>
      <c r="BL73" t="s">
        <v>141</v>
      </c>
      <c r="BM73">
        <v>20051</v>
      </c>
      <c r="BN73" t="s">
        <v>161</v>
      </c>
      <c r="BO73">
        <v>675</v>
      </c>
      <c r="BP73" t="s">
        <v>228</v>
      </c>
      <c r="BQ73" t="s">
        <v>237</v>
      </c>
      <c r="BR73" t="s">
        <v>238</v>
      </c>
      <c r="BS73" t="s">
        <v>146</v>
      </c>
      <c r="BT73">
        <v>750000000</v>
      </c>
      <c r="BU73">
        <v>31600000000</v>
      </c>
      <c r="BW73" t="s">
        <v>599</v>
      </c>
      <c r="BX73" t="s">
        <v>474</v>
      </c>
      <c r="BY73" t="s">
        <v>140</v>
      </c>
      <c r="BZ73">
        <v>18</v>
      </c>
      <c r="CA73" t="s">
        <v>148</v>
      </c>
      <c r="CB73" t="s">
        <v>164</v>
      </c>
      <c r="CC73" t="s">
        <v>475</v>
      </c>
      <c r="CD73" t="s">
        <v>151</v>
      </c>
      <c r="CE73">
        <v>0</v>
      </c>
      <c r="CF73">
        <v>100</v>
      </c>
      <c r="CG73" t="s">
        <v>138</v>
      </c>
      <c r="CH73" t="s">
        <v>189</v>
      </c>
      <c r="CI73" t="s">
        <v>148</v>
      </c>
      <c r="CJ73" t="s">
        <v>140</v>
      </c>
      <c r="CK73" t="s">
        <v>140</v>
      </c>
      <c r="CL73">
        <v>0</v>
      </c>
      <c r="CM73" t="s">
        <v>602</v>
      </c>
      <c r="CN73" t="s">
        <v>154</v>
      </c>
      <c r="CO73" t="s">
        <v>570</v>
      </c>
      <c r="CP73" t="s">
        <v>603</v>
      </c>
    </row>
    <row r="74" spans="1:94" x14ac:dyDescent="0.3">
      <c r="A74" s="33">
        <v>46203</v>
      </c>
      <c r="B74" s="33">
        <v>47801</v>
      </c>
      <c r="C74" s="33">
        <v>47801</v>
      </c>
      <c r="D74" t="s">
        <v>130</v>
      </c>
      <c r="E74" t="s">
        <v>131</v>
      </c>
      <c r="F74" t="s">
        <v>604</v>
      </c>
      <c r="G74" t="s">
        <v>605</v>
      </c>
      <c r="H74" t="s">
        <v>606</v>
      </c>
      <c r="I74" t="s">
        <v>227</v>
      </c>
      <c r="J74" t="s">
        <v>136</v>
      </c>
      <c r="K74" t="s">
        <v>137</v>
      </c>
      <c r="L74" t="s">
        <v>11</v>
      </c>
      <c r="M74" t="s">
        <v>138</v>
      </c>
      <c r="N74" t="s">
        <v>11</v>
      </c>
      <c r="O74" t="s">
        <v>11</v>
      </c>
      <c r="P74">
        <v>20000000</v>
      </c>
      <c r="Q74">
        <v>100.30928</v>
      </c>
      <c r="R74">
        <v>0.41547000000000001</v>
      </c>
      <c r="S74">
        <v>100.72475</v>
      </c>
      <c r="T74">
        <v>20061856</v>
      </c>
      <c r="U74">
        <v>83093.33</v>
      </c>
      <c r="V74">
        <v>20144949.329999998</v>
      </c>
      <c r="W74">
        <f t="shared" si="1"/>
        <v>6.7478055457838356E-3</v>
      </c>
      <c r="X74">
        <v>3.1160000000000001</v>
      </c>
      <c r="Y74">
        <v>157531.10999999999</v>
      </c>
      <c r="Z74">
        <v>4.3726000000000003</v>
      </c>
      <c r="AA74">
        <v>4.3726000000000003</v>
      </c>
      <c r="AB74">
        <v>0.23738999999999999</v>
      </c>
      <c r="AC74">
        <v>0.11781</v>
      </c>
      <c r="AD74">
        <v>0.23557</v>
      </c>
      <c r="AE74">
        <v>0.11428000000000001</v>
      </c>
      <c r="AF74">
        <v>4.0617000000000001</v>
      </c>
      <c r="AG74">
        <v>4.0538999999999996</v>
      </c>
      <c r="AH74">
        <v>4.2216500000000003</v>
      </c>
      <c r="AI74">
        <v>107.59178</v>
      </c>
      <c r="AJ74">
        <v>3.1063900000000002</v>
      </c>
      <c r="AK74">
        <v>3.0788600000000002</v>
      </c>
      <c r="AL74">
        <v>3.0832000000000002</v>
      </c>
      <c r="AM74">
        <v>3.0830000000000002</v>
      </c>
      <c r="AN74">
        <v>3.0832000000000002</v>
      </c>
      <c r="AO74">
        <v>-4.0846999999999998</v>
      </c>
      <c r="AP74">
        <v>0.24490000000000001</v>
      </c>
      <c r="AQ74">
        <v>-816647.24</v>
      </c>
      <c r="AR74">
        <v>-45284.2</v>
      </c>
      <c r="AS74">
        <v>-816647.24</v>
      </c>
      <c r="AT74">
        <v>2.39</v>
      </c>
      <c r="AU74">
        <v>1.04</v>
      </c>
      <c r="AV74">
        <v>1.3437600000000001</v>
      </c>
      <c r="AW74">
        <v>0.99390000000000001</v>
      </c>
      <c r="AX74">
        <v>0.18190000000000001</v>
      </c>
      <c r="AY74" t="s">
        <v>139</v>
      </c>
      <c r="AZ74">
        <v>0</v>
      </c>
      <c r="BA74">
        <v>7010</v>
      </c>
      <c r="BB74">
        <v>395581</v>
      </c>
      <c r="BC74" t="s">
        <v>604</v>
      </c>
      <c r="BD74">
        <v>118008</v>
      </c>
      <c r="BE74" t="s">
        <v>606</v>
      </c>
      <c r="BF74" t="s">
        <v>605</v>
      </c>
      <c r="BG74" t="s">
        <v>227</v>
      </c>
      <c r="BH74" t="s">
        <v>139</v>
      </c>
      <c r="BI74" t="s">
        <v>140</v>
      </c>
      <c r="BK74">
        <v>10002</v>
      </c>
      <c r="BL74" t="s">
        <v>198</v>
      </c>
      <c r="BM74">
        <v>20012</v>
      </c>
      <c r="BN74" t="s">
        <v>607</v>
      </c>
      <c r="BO74">
        <v>11</v>
      </c>
      <c r="BP74" t="s">
        <v>608</v>
      </c>
      <c r="BQ74" t="s">
        <v>445</v>
      </c>
      <c r="BR74" t="s">
        <v>446</v>
      </c>
      <c r="BS74" t="s">
        <v>146</v>
      </c>
      <c r="BT74">
        <v>2250000000</v>
      </c>
      <c r="BU74">
        <v>2250000000</v>
      </c>
      <c r="BW74" t="s">
        <v>604</v>
      </c>
      <c r="BX74" t="s">
        <v>147</v>
      </c>
      <c r="BY74" t="s">
        <v>140</v>
      </c>
      <c r="BZ74">
        <v>18</v>
      </c>
      <c r="CA74" t="s">
        <v>148</v>
      </c>
      <c r="CB74" t="s">
        <v>149</v>
      </c>
      <c r="CC74" t="s">
        <v>150</v>
      </c>
      <c r="CD74" t="s">
        <v>151</v>
      </c>
      <c r="CE74">
        <v>0</v>
      </c>
      <c r="CF74">
        <v>100</v>
      </c>
      <c r="CG74" t="s">
        <v>138</v>
      </c>
      <c r="CH74" t="s">
        <v>152</v>
      </c>
      <c r="CI74" t="s">
        <v>148</v>
      </c>
      <c r="CJ74" t="s">
        <v>140</v>
      </c>
      <c r="CK74" t="s">
        <v>140</v>
      </c>
      <c r="CL74">
        <v>0</v>
      </c>
      <c r="CM74" t="s">
        <v>609</v>
      </c>
      <c r="CN74" t="s">
        <v>154</v>
      </c>
      <c r="CO74" t="s">
        <v>193</v>
      </c>
      <c r="CP74" t="s">
        <v>610</v>
      </c>
    </row>
    <row r="75" spans="1:94" x14ac:dyDescent="0.3">
      <c r="A75" s="33">
        <v>46203</v>
      </c>
      <c r="B75" s="33">
        <v>48079</v>
      </c>
      <c r="C75" s="33">
        <v>48079</v>
      </c>
      <c r="D75" t="s">
        <v>130</v>
      </c>
      <c r="E75" t="s">
        <v>131</v>
      </c>
      <c r="F75" t="s">
        <v>611</v>
      </c>
      <c r="G75" t="s">
        <v>612</v>
      </c>
      <c r="H75" t="s">
        <v>613</v>
      </c>
      <c r="I75" t="s">
        <v>181</v>
      </c>
      <c r="J75" t="s">
        <v>136</v>
      </c>
      <c r="K75" t="s">
        <v>182</v>
      </c>
      <c r="L75" t="s">
        <v>11</v>
      </c>
      <c r="M75" t="s">
        <v>138</v>
      </c>
      <c r="N75" t="s">
        <v>11</v>
      </c>
      <c r="O75" t="s">
        <v>11</v>
      </c>
      <c r="P75">
        <v>1500000</v>
      </c>
      <c r="Q75">
        <v>100.661</v>
      </c>
      <c r="R75">
        <v>0.14247000000000001</v>
      </c>
      <c r="S75">
        <v>100.80347</v>
      </c>
      <c r="T75">
        <v>16707253.26</v>
      </c>
      <c r="U75">
        <v>23645.86</v>
      </c>
      <c r="V75">
        <v>16730899.119999999</v>
      </c>
      <c r="W75">
        <f t="shared" si="1"/>
        <v>5.6042262513790048E-3</v>
      </c>
      <c r="X75">
        <v>4</v>
      </c>
      <c r="Y75">
        <v>110953.47</v>
      </c>
      <c r="Z75">
        <v>5.1315</v>
      </c>
      <c r="AA75">
        <v>5.1315</v>
      </c>
      <c r="AB75">
        <v>0</v>
      </c>
      <c r="AC75">
        <v>4.7321999999999997</v>
      </c>
      <c r="AD75">
        <v>0</v>
      </c>
      <c r="AE75">
        <v>4.5564499999999999</v>
      </c>
      <c r="AF75">
        <v>4.7347000000000001</v>
      </c>
      <c r="AG75">
        <v>4.5564</v>
      </c>
      <c r="AH75">
        <v>0</v>
      </c>
      <c r="AI75">
        <v>0</v>
      </c>
      <c r="AJ75">
        <v>3.9737300000000002</v>
      </c>
      <c r="AK75">
        <v>3.8533300000000001</v>
      </c>
      <c r="AL75">
        <v>3.8572799999999998</v>
      </c>
      <c r="AM75">
        <v>0</v>
      </c>
      <c r="AN75">
        <v>3.8572799999999998</v>
      </c>
      <c r="AO75">
        <v>-4.4640000000000004</v>
      </c>
      <c r="AP75">
        <v>0.21640000000000001</v>
      </c>
      <c r="AQ75">
        <v>-762333.58</v>
      </c>
      <c r="AR75">
        <v>-792163.35</v>
      </c>
      <c r="AS75">
        <v>-762333.58</v>
      </c>
      <c r="AV75">
        <v>1.30979</v>
      </c>
      <c r="AW75">
        <v>1.35155</v>
      </c>
      <c r="AX75">
        <v>0.26190000000000002</v>
      </c>
      <c r="AY75" t="s">
        <v>139</v>
      </c>
      <c r="AZ75">
        <v>0</v>
      </c>
      <c r="BA75">
        <v>7010</v>
      </c>
      <c r="BB75">
        <v>398394</v>
      </c>
      <c r="BC75" t="s">
        <v>611</v>
      </c>
      <c r="BD75">
        <v>209793</v>
      </c>
      <c r="BE75" t="s">
        <v>613</v>
      </c>
      <c r="BF75" t="s">
        <v>612</v>
      </c>
      <c r="BG75" t="s">
        <v>181</v>
      </c>
      <c r="BH75" t="s">
        <v>139</v>
      </c>
      <c r="BI75" t="s">
        <v>140</v>
      </c>
      <c r="BK75">
        <v>10004</v>
      </c>
      <c r="BL75" t="s">
        <v>614</v>
      </c>
      <c r="BM75">
        <v>20020</v>
      </c>
      <c r="BN75" t="s">
        <v>615</v>
      </c>
      <c r="BO75">
        <v>25</v>
      </c>
      <c r="BP75" t="s">
        <v>616</v>
      </c>
      <c r="BQ75" t="s">
        <v>332</v>
      </c>
      <c r="BR75" t="s">
        <v>333</v>
      </c>
      <c r="BS75" t="s">
        <v>146</v>
      </c>
      <c r="BT75">
        <v>750000000</v>
      </c>
      <c r="BU75">
        <v>1350000000</v>
      </c>
      <c r="BV75" t="s">
        <v>617</v>
      </c>
      <c r="BW75" t="s">
        <v>611</v>
      </c>
      <c r="BX75" t="s">
        <v>251</v>
      </c>
      <c r="BY75" t="s">
        <v>140</v>
      </c>
      <c r="BZ75">
        <v>48</v>
      </c>
      <c r="CA75" t="s">
        <v>148</v>
      </c>
      <c r="CB75" t="s">
        <v>164</v>
      </c>
      <c r="CC75" t="s">
        <v>150</v>
      </c>
      <c r="CD75" t="s">
        <v>151</v>
      </c>
      <c r="CE75">
        <v>0</v>
      </c>
      <c r="CF75">
        <v>50</v>
      </c>
      <c r="CG75" t="s">
        <v>138</v>
      </c>
      <c r="CH75" t="s">
        <v>189</v>
      </c>
      <c r="CI75" t="s">
        <v>148</v>
      </c>
      <c r="CJ75" t="s">
        <v>140</v>
      </c>
      <c r="CK75" t="s">
        <v>140</v>
      </c>
      <c r="CL75">
        <v>0</v>
      </c>
      <c r="CM75" t="s">
        <v>618</v>
      </c>
      <c r="CN75" t="s">
        <v>154</v>
      </c>
      <c r="CO75" t="s">
        <v>335</v>
      </c>
      <c r="CP75" t="s">
        <v>619</v>
      </c>
    </row>
    <row r="76" spans="1:94" x14ac:dyDescent="0.3">
      <c r="A76" s="33">
        <v>46203</v>
      </c>
      <c r="B76" s="33">
        <v>47814</v>
      </c>
      <c r="C76" s="33">
        <v>48179</v>
      </c>
      <c r="D76" t="s">
        <v>130</v>
      </c>
      <c r="E76" t="s">
        <v>131</v>
      </c>
      <c r="F76" t="s">
        <v>620</v>
      </c>
      <c r="G76" t="s">
        <v>621</v>
      </c>
      <c r="H76" t="s">
        <v>622</v>
      </c>
      <c r="I76" t="s">
        <v>181</v>
      </c>
      <c r="J76" t="s">
        <v>266</v>
      </c>
      <c r="K76" t="s">
        <v>267</v>
      </c>
      <c r="L76" t="s">
        <v>9</v>
      </c>
      <c r="M76" t="s">
        <v>138</v>
      </c>
      <c r="N76" t="s">
        <v>10</v>
      </c>
      <c r="O76" t="s">
        <v>9</v>
      </c>
      <c r="P76">
        <v>3900000</v>
      </c>
      <c r="Q76">
        <v>98.881</v>
      </c>
      <c r="R76">
        <v>1.86026</v>
      </c>
      <c r="S76">
        <v>100.74124999999999</v>
      </c>
      <c r="T76">
        <v>42670724.170000002</v>
      </c>
      <c r="U76">
        <v>802767.19</v>
      </c>
      <c r="V76">
        <v>43473491.359999999</v>
      </c>
      <c r="W76">
        <f t="shared" si="1"/>
        <v>1.4561995728464493E-2</v>
      </c>
      <c r="X76">
        <v>3.129</v>
      </c>
      <c r="Y76">
        <v>1350276.55</v>
      </c>
      <c r="Z76">
        <v>4.4055</v>
      </c>
      <c r="AA76">
        <v>5.4055</v>
      </c>
      <c r="AB76">
        <v>0</v>
      </c>
      <c r="AC76">
        <v>4.109</v>
      </c>
      <c r="AD76">
        <v>0</v>
      </c>
      <c r="AE76">
        <v>3.9737499999999999</v>
      </c>
      <c r="AF76">
        <v>4.1113999999999997</v>
      </c>
      <c r="AG76">
        <v>3.9737</v>
      </c>
      <c r="AH76">
        <v>0</v>
      </c>
      <c r="AI76">
        <v>0</v>
      </c>
      <c r="AJ76">
        <v>3.1644100000000002</v>
      </c>
      <c r="AK76">
        <v>3.39622</v>
      </c>
      <c r="AL76">
        <v>3.39622</v>
      </c>
      <c r="AM76">
        <v>0</v>
      </c>
      <c r="AN76">
        <v>3.40367</v>
      </c>
      <c r="AO76">
        <v>-4.0053000000000001</v>
      </c>
      <c r="AP76">
        <v>0.24979999999999999</v>
      </c>
      <c r="AQ76">
        <v>-1727525.55</v>
      </c>
      <c r="AR76">
        <v>-1787359.47</v>
      </c>
      <c r="AS76">
        <v>-1727525.55</v>
      </c>
      <c r="AV76">
        <v>0.89361000000000002</v>
      </c>
      <c r="AW76">
        <v>0.91825999999999997</v>
      </c>
      <c r="AX76">
        <v>0.2039</v>
      </c>
      <c r="AY76" t="s">
        <v>139</v>
      </c>
      <c r="AZ76">
        <v>0</v>
      </c>
      <c r="BA76">
        <v>7010</v>
      </c>
      <c r="BB76">
        <v>395807</v>
      </c>
      <c r="BC76" t="s">
        <v>620</v>
      </c>
      <c r="BD76">
        <v>7434926</v>
      </c>
      <c r="BE76" t="s">
        <v>622</v>
      </c>
      <c r="BF76" t="s">
        <v>621</v>
      </c>
      <c r="BG76" t="s">
        <v>181</v>
      </c>
      <c r="BH76" t="s">
        <v>139</v>
      </c>
      <c r="BI76" t="s">
        <v>140</v>
      </c>
      <c r="BK76">
        <v>10008</v>
      </c>
      <c r="BL76" t="s">
        <v>141</v>
      </c>
      <c r="BM76">
        <v>20051</v>
      </c>
      <c r="BN76" t="s">
        <v>161</v>
      </c>
      <c r="BO76">
        <v>442</v>
      </c>
      <c r="BP76" t="s">
        <v>623</v>
      </c>
      <c r="BQ76" t="s">
        <v>317</v>
      </c>
      <c r="BR76" t="s">
        <v>318</v>
      </c>
      <c r="BS76" t="s">
        <v>146</v>
      </c>
      <c r="BT76">
        <v>300000000</v>
      </c>
      <c r="BU76">
        <v>300000000</v>
      </c>
      <c r="BV76" t="s">
        <v>624</v>
      </c>
      <c r="BW76" t="s">
        <v>620</v>
      </c>
      <c r="BX76" t="s">
        <v>268</v>
      </c>
      <c r="BY76" t="s">
        <v>140</v>
      </c>
      <c r="BZ76">
        <v>121</v>
      </c>
      <c r="CA76" t="s">
        <v>148</v>
      </c>
      <c r="CB76" t="s">
        <v>164</v>
      </c>
      <c r="CC76" t="s">
        <v>269</v>
      </c>
      <c r="CD76" t="s">
        <v>151</v>
      </c>
      <c r="CE76">
        <v>0</v>
      </c>
      <c r="CF76">
        <v>50</v>
      </c>
      <c r="CG76" t="s">
        <v>138</v>
      </c>
      <c r="CH76" t="s">
        <v>189</v>
      </c>
      <c r="CI76" t="s">
        <v>148</v>
      </c>
      <c r="CJ76" t="s">
        <v>140</v>
      </c>
      <c r="CK76" t="s">
        <v>140</v>
      </c>
      <c r="CL76">
        <v>0</v>
      </c>
      <c r="CM76" t="s">
        <v>625</v>
      </c>
      <c r="CN76" t="s">
        <v>154</v>
      </c>
      <c r="CO76" t="s">
        <v>305</v>
      </c>
      <c r="CP76" t="s">
        <v>626</v>
      </c>
    </row>
    <row r="77" spans="1:94" x14ac:dyDescent="0.3">
      <c r="A77" s="33">
        <v>46203</v>
      </c>
      <c r="B77" s="33">
        <v>47645</v>
      </c>
      <c r="C77" s="33">
        <v>47645</v>
      </c>
      <c r="D77" t="s">
        <v>130</v>
      </c>
      <c r="E77" t="s">
        <v>131</v>
      </c>
      <c r="F77" t="s">
        <v>627</v>
      </c>
      <c r="G77" t="s">
        <v>628</v>
      </c>
      <c r="H77" t="s">
        <v>629</v>
      </c>
      <c r="I77" t="s">
        <v>135</v>
      </c>
      <c r="J77" t="s">
        <v>136</v>
      </c>
      <c r="K77" t="s">
        <v>137</v>
      </c>
      <c r="L77" t="s">
        <v>10</v>
      </c>
      <c r="M77" t="s">
        <v>138</v>
      </c>
      <c r="N77" t="s">
        <v>10</v>
      </c>
      <c r="O77" t="s">
        <v>18</v>
      </c>
      <c r="P77">
        <v>36000000</v>
      </c>
      <c r="Q77">
        <v>101.11882</v>
      </c>
      <c r="R77">
        <v>0.31383</v>
      </c>
      <c r="S77">
        <v>101.43265</v>
      </c>
      <c r="T77">
        <v>35603205.530000001</v>
      </c>
      <c r="U77">
        <v>110498.45</v>
      </c>
      <c r="V77">
        <v>35713703.979999997</v>
      </c>
      <c r="W77">
        <f t="shared" si="1"/>
        <v>1.1962756809611008E-2</v>
      </c>
      <c r="X77">
        <v>5.38</v>
      </c>
      <c r="Y77">
        <v>484088.44</v>
      </c>
      <c r="Z77">
        <v>3.9417</v>
      </c>
      <c r="AA77">
        <v>3.9417</v>
      </c>
      <c r="AB77">
        <v>7.3870000000000005E-2</v>
      </c>
      <c r="AC77">
        <v>0.19167000000000001</v>
      </c>
      <c r="AD77">
        <v>7.2940000000000005E-2</v>
      </c>
      <c r="AE77">
        <v>0.18235000000000001</v>
      </c>
      <c r="AF77">
        <v>3.5714999999999999</v>
      </c>
      <c r="AG77">
        <v>3.5646</v>
      </c>
      <c r="AH77">
        <v>3.63937</v>
      </c>
      <c r="AI77">
        <v>56.131309999999999</v>
      </c>
      <c r="AJ77">
        <v>5.3204700000000003</v>
      </c>
      <c r="AK77">
        <v>5.1112599999999997</v>
      </c>
      <c r="AL77">
        <v>5.1112599999999997</v>
      </c>
      <c r="AM77">
        <v>5.1180000000000003</v>
      </c>
      <c r="AN77">
        <v>5.1112599999999997</v>
      </c>
      <c r="AO77">
        <v>-3.6166</v>
      </c>
      <c r="AP77">
        <v>0.27660000000000001</v>
      </c>
      <c r="AQ77">
        <v>-1273056.92</v>
      </c>
      <c r="AR77">
        <v>-129700.37</v>
      </c>
      <c r="AS77">
        <v>-1273056.92</v>
      </c>
      <c r="AT77">
        <v>4.32</v>
      </c>
      <c r="AU77">
        <v>0.51</v>
      </c>
      <c r="AV77">
        <v>0.81567000000000001</v>
      </c>
      <c r="AW77">
        <v>1.0838000000000001</v>
      </c>
      <c r="AX77">
        <v>0.13550000000000001</v>
      </c>
      <c r="AY77" t="s">
        <v>139</v>
      </c>
      <c r="AZ77">
        <v>0</v>
      </c>
      <c r="BA77">
        <v>7010</v>
      </c>
      <c r="BB77">
        <v>393695</v>
      </c>
      <c r="BC77" t="s">
        <v>627</v>
      </c>
      <c r="BD77">
        <v>7428130</v>
      </c>
      <c r="BE77" t="s">
        <v>629</v>
      </c>
      <c r="BF77" t="s">
        <v>628</v>
      </c>
      <c r="BG77" t="s">
        <v>135</v>
      </c>
      <c r="BH77" t="s">
        <v>139</v>
      </c>
      <c r="BI77" t="s">
        <v>140</v>
      </c>
      <c r="BK77">
        <v>10007</v>
      </c>
      <c r="BL77" t="s">
        <v>630</v>
      </c>
      <c r="BM77">
        <v>20047</v>
      </c>
      <c r="BN77" t="s">
        <v>631</v>
      </c>
      <c r="BO77">
        <v>268</v>
      </c>
      <c r="BP77" t="s">
        <v>631</v>
      </c>
      <c r="BQ77" t="s">
        <v>144</v>
      </c>
      <c r="BR77" t="s">
        <v>145</v>
      </c>
      <c r="BS77" t="s">
        <v>146</v>
      </c>
      <c r="BT77">
        <v>1250000000</v>
      </c>
      <c r="BU77">
        <v>6850000000</v>
      </c>
      <c r="BW77" t="s">
        <v>627</v>
      </c>
      <c r="BX77" t="s">
        <v>147</v>
      </c>
      <c r="BY77" t="s">
        <v>140</v>
      </c>
      <c r="BZ77">
        <v>43</v>
      </c>
      <c r="CA77" t="s">
        <v>148</v>
      </c>
      <c r="CB77" t="s">
        <v>149</v>
      </c>
      <c r="CC77" t="s">
        <v>150</v>
      </c>
      <c r="CD77" t="s">
        <v>151</v>
      </c>
      <c r="CE77">
        <v>0</v>
      </c>
      <c r="CF77">
        <v>50</v>
      </c>
      <c r="CG77" t="s">
        <v>138</v>
      </c>
      <c r="CH77" t="s">
        <v>152</v>
      </c>
      <c r="CI77" t="s">
        <v>148</v>
      </c>
      <c r="CJ77" t="s">
        <v>140</v>
      </c>
      <c r="CK77" t="s">
        <v>140</v>
      </c>
      <c r="CL77">
        <v>14228000000</v>
      </c>
      <c r="CM77" t="s">
        <v>632</v>
      </c>
      <c r="CN77" t="s">
        <v>154</v>
      </c>
      <c r="CO77" t="s">
        <v>176</v>
      </c>
      <c r="CP77" t="s">
        <v>633</v>
      </c>
    </row>
    <row r="78" spans="1:94" x14ac:dyDescent="0.3">
      <c r="A78" s="33">
        <v>46203</v>
      </c>
      <c r="B78" s="33">
        <v>47668</v>
      </c>
      <c r="C78" s="33">
        <v>47668</v>
      </c>
      <c r="D78" t="s">
        <v>130</v>
      </c>
      <c r="E78" t="s">
        <v>131</v>
      </c>
      <c r="F78" t="s">
        <v>634</v>
      </c>
      <c r="G78" t="s">
        <v>635</v>
      </c>
      <c r="H78" t="s">
        <v>636</v>
      </c>
      <c r="I78" t="s">
        <v>181</v>
      </c>
      <c r="J78" t="s">
        <v>136</v>
      </c>
      <c r="K78" t="s">
        <v>182</v>
      </c>
      <c r="L78" t="s">
        <v>10</v>
      </c>
      <c r="M78" t="s">
        <v>138</v>
      </c>
      <c r="O78" t="s">
        <v>18</v>
      </c>
      <c r="P78">
        <v>1500000</v>
      </c>
      <c r="Q78">
        <v>98.664000000000001</v>
      </c>
      <c r="R78">
        <v>1.58219</v>
      </c>
      <c r="S78">
        <v>100.24619</v>
      </c>
      <c r="T78">
        <v>16375800.32</v>
      </c>
      <c r="U78">
        <v>262605.01</v>
      </c>
      <c r="V78">
        <v>16638405.32</v>
      </c>
      <c r="W78">
        <f t="shared" si="1"/>
        <v>5.573244283325049E-3</v>
      </c>
      <c r="X78">
        <v>2.75</v>
      </c>
      <c r="Y78">
        <v>265105.91999999998</v>
      </c>
      <c r="Z78">
        <v>4.0054999999999996</v>
      </c>
      <c r="AA78">
        <v>4.0054999999999996</v>
      </c>
      <c r="AB78">
        <v>0</v>
      </c>
      <c r="AC78">
        <v>3.7852999999999999</v>
      </c>
      <c r="AD78">
        <v>0</v>
      </c>
      <c r="AE78">
        <v>3.6711299999999998</v>
      </c>
      <c r="AF78">
        <v>3.7881</v>
      </c>
      <c r="AG78">
        <v>3.6711999999999998</v>
      </c>
      <c r="AH78">
        <v>0</v>
      </c>
      <c r="AI78">
        <v>0</v>
      </c>
      <c r="AJ78">
        <v>2.7872400000000002</v>
      </c>
      <c r="AK78">
        <v>3.10989</v>
      </c>
      <c r="AL78">
        <v>3.10989</v>
      </c>
      <c r="AM78">
        <v>0</v>
      </c>
      <c r="AN78">
        <v>3.10989</v>
      </c>
      <c r="AO78">
        <v>-3.5937999999999999</v>
      </c>
      <c r="AP78">
        <v>0.27</v>
      </c>
      <c r="AQ78">
        <v>-610823.9</v>
      </c>
      <c r="AR78">
        <v>-630274.34</v>
      </c>
      <c r="AS78">
        <v>-610823.9</v>
      </c>
      <c r="AV78">
        <v>0.62258999999999998</v>
      </c>
      <c r="AW78">
        <v>0.64032</v>
      </c>
      <c r="AX78">
        <v>0.17580000000000001</v>
      </c>
      <c r="AY78" t="s">
        <v>139</v>
      </c>
      <c r="AZ78">
        <v>0</v>
      </c>
      <c r="BA78">
        <v>7010</v>
      </c>
      <c r="BB78">
        <v>395960</v>
      </c>
      <c r="BC78" t="s">
        <v>634</v>
      </c>
      <c r="BD78">
        <v>115518</v>
      </c>
      <c r="BE78" t="s">
        <v>636</v>
      </c>
      <c r="BF78" t="s">
        <v>635</v>
      </c>
      <c r="BG78" t="s">
        <v>181</v>
      </c>
      <c r="BH78" t="s">
        <v>139</v>
      </c>
      <c r="BI78" t="s">
        <v>140</v>
      </c>
      <c r="BK78">
        <v>10011</v>
      </c>
      <c r="BL78" t="s">
        <v>218</v>
      </c>
      <c r="BM78">
        <v>20080</v>
      </c>
      <c r="BN78" t="s">
        <v>345</v>
      </c>
      <c r="BO78">
        <v>412</v>
      </c>
      <c r="BP78" t="s">
        <v>346</v>
      </c>
      <c r="BQ78" t="s">
        <v>237</v>
      </c>
      <c r="BR78" t="s">
        <v>238</v>
      </c>
      <c r="BS78" t="s">
        <v>146</v>
      </c>
      <c r="BT78">
        <v>750000000</v>
      </c>
      <c r="BU78">
        <v>1250000000</v>
      </c>
      <c r="BW78" t="s">
        <v>634</v>
      </c>
      <c r="BX78" t="s">
        <v>147</v>
      </c>
      <c r="BY78" t="s">
        <v>140</v>
      </c>
      <c r="BZ78">
        <v>48</v>
      </c>
      <c r="CA78" t="s">
        <v>140</v>
      </c>
      <c r="CB78" t="s">
        <v>140</v>
      </c>
      <c r="CC78" t="s">
        <v>140</v>
      </c>
      <c r="CD78" t="s">
        <v>140</v>
      </c>
      <c r="CE78">
        <v>0</v>
      </c>
      <c r="CF78" t="s">
        <v>140</v>
      </c>
      <c r="CG78" t="s">
        <v>140</v>
      </c>
      <c r="CH78" t="s">
        <v>140</v>
      </c>
      <c r="CI78" t="s">
        <v>140</v>
      </c>
      <c r="CJ78" t="s">
        <v>140</v>
      </c>
      <c r="CK78" t="s">
        <v>140</v>
      </c>
      <c r="CL78">
        <v>0</v>
      </c>
      <c r="CN78" t="s">
        <v>154</v>
      </c>
      <c r="CO78" t="s">
        <v>335</v>
      </c>
      <c r="CP78" t="s">
        <v>349</v>
      </c>
    </row>
    <row r="79" spans="1:94" x14ac:dyDescent="0.3">
      <c r="A79" s="33">
        <v>46203</v>
      </c>
      <c r="B79" s="33">
        <v>48745</v>
      </c>
      <c r="C79" s="33">
        <v>48745</v>
      </c>
      <c r="D79" t="s">
        <v>130</v>
      </c>
      <c r="E79" t="s">
        <v>131</v>
      </c>
      <c r="F79" t="s">
        <v>637</v>
      </c>
      <c r="G79" t="s">
        <v>638</v>
      </c>
      <c r="H79" t="s">
        <v>639</v>
      </c>
      <c r="I79" t="s">
        <v>181</v>
      </c>
      <c r="J79" t="s">
        <v>136</v>
      </c>
      <c r="K79" t="s">
        <v>182</v>
      </c>
      <c r="L79" t="s">
        <v>11</v>
      </c>
      <c r="M79" t="s">
        <v>138</v>
      </c>
      <c r="N79" t="s">
        <v>11</v>
      </c>
      <c r="O79" t="s">
        <v>11</v>
      </c>
      <c r="P79">
        <v>1300000</v>
      </c>
      <c r="Q79">
        <v>100.00700000000001</v>
      </c>
      <c r="R79">
        <v>0.17466000000000001</v>
      </c>
      <c r="S79">
        <v>100.18165999999999</v>
      </c>
      <c r="T79">
        <v>14385544.619999999</v>
      </c>
      <c r="U79">
        <v>25123.7</v>
      </c>
      <c r="V79">
        <v>14410668.32</v>
      </c>
      <c r="W79">
        <f t="shared" si="1"/>
        <v>4.8270356015905373E-3</v>
      </c>
      <c r="X79">
        <v>3.75</v>
      </c>
      <c r="Y79">
        <v>539420.16000000003</v>
      </c>
      <c r="Z79">
        <v>6.9534000000000002</v>
      </c>
      <c r="AA79">
        <v>6.9534000000000002</v>
      </c>
      <c r="AB79">
        <v>0</v>
      </c>
      <c r="AC79">
        <v>6.2385000000000002</v>
      </c>
      <c r="AD79">
        <v>0</v>
      </c>
      <c r="AE79">
        <v>6.0131100000000002</v>
      </c>
      <c r="AF79">
        <v>6.2417999999999996</v>
      </c>
      <c r="AG79">
        <v>6.0130999999999997</v>
      </c>
      <c r="AH79">
        <v>0</v>
      </c>
      <c r="AI79">
        <v>0</v>
      </c>
      <c r="AJ79">
        <v>3.7497400000000001</v>
      </c>
      <c r="AK79">
        <v>3.7483300000000002</v>
      </c>
      <c r="AL79">
        <v>3.7483300000000002</v>
      </c>
      <c r="AM79">
        <v>0</v>
      </c>
      <c r="AN79">
        <v>3.7483300000000002</v>
      </c>
      <c r="AO79">
        <v>-5.8076999999999996</v>
      </c>
      <c r="AP79">
        <v>0.16500000000000001</v>
      </c>
      <c r="AQ79">
        <v>-866534.62</v>
      </c>
      <c r="AR79">
        <v>-899485.72</v>
      </c>
      <c r="AS79">
        <v>-866534.62</v>
      </c>
      <c r="AV79">
        <v>1.13331</v>
      </c>
      <c r="AW79">
        <v>1.1666700000000001</v>
      </c>
      <c r="AX79">
        <v>0.44409999999999999</v>
      </c>
      <c r="AY79" t="s">
        <v>139</v>
      </c>
      <c r="AZ79">
        <v>0</v>
      </c>
      <c r="BA79">
        <v>7010</v>
      </c>
      <c r="BB79">
        <v>397194</v>
      </c>
      <c r="BC79" t="s">
        <v>637</v>
      </c>
      <c r="BD79">
        <v>328097</v>
      </c>
      <c r="BE79" t="s">
        <v>639</v>
      </c>
      <c r="BF79" t="s">
        <v>638</v>
      </c>
      <c r="BG79" t="s">
        <v>181</v>
      </c>
      <c r="BH79" t="s">
        <v>139</v>
      </c>
      <c r="BI79" t="s">
        <v>140</v>
      </c>
      <c r="BK79">
        <v>10007</v>
      </c>
      <c r="BL79" t="s">
        <v>630</v>
      </c>
      <c r="BM79">
        <v>20047</v>
      </c>
      <c r="BN79" t="s">
        <v>631</v>
      </c>
      <c r="BO79">
        <v>268</v>
      </c>
      <c r="BP79" t="s">
        <v>631</v>
      </c>
      <c r="BQ79" t="s">
        <v>237</v>
      </c>
      <c r="BR79" t="s">
        <v>238</v>
      </c>
      <c r="BS79" t="s">
        <v>146</v>
      </c>
      <c r="BT79">
        <v>500000000</v>
      </c>
      <c r="BU79">
        <v>500000000</v>
      </c>
      <c r="BV79" t="s">
        <v>640</v>
      </c>
      <c r="BW79" t="s">
        <v>637</v>
      </c>
      <c r="BX79" t="s">
        <v>147</v>
      </c>
      <c r="BY79" t="s">
        <v>140</v>
      </c>
      <c r="BZ79">
        <v>18</v>
      </c>
      <c r="CA79" t="s">
        <v>140</v>
      </c>
      <c r="CB79" t="s">
        <v>149</v>
      </c>
      <c r="CC79" t="s">
        <v>150</v>
      </c>
      <c r="CD79" t="s">
        <v>151</v>
      </c>
      <c r="CE79">
        <v>0</v>
      </c>
      <c r="CF79">
        <v>100</v>
      </c>
      <c r="CG79" t="s">
        <v>138</v>
      </c>
      <c r="CH79" t="s">
        <v>189</v>
      </c>
      <c r="CI79" t="s">
        <v>190</v>
      </c>
      <c r="CJ79" t="s">
        <v>191</v>
      </c>
      <c r="CK79" t="s">
        <v>140</v>
      </c>
      <c r="CL79">
        <v>0</v>
      </c>
      <c r="CM79" t="s">
        <v>641</v>
      </c>
      <c r="CN79" t="s">
        <v>154</v>
      </c>
      <c r="CO79" t="s">
        <v>193</v>
      </c>
      <c r="CP79" t="s">
        <v>642</v>
      </c>
    </row>
    <row r="80" spans="1:94" x14ac:dyDescent="0.3">
      <c r="A80" s="33">
        <v>46203</v>
      </c>
      <c r="B80" s="33">
        <v>48657</v>
      </c>
      <c r="C80" s="33">
        <v>48657</v>
      </c>
      <c r="D80" t="s">
        <v>130</v>
      </c>
      <c r="E80" t="s">
        <v>131</v>
      </c>
      <c r="F80" t="s">
        <v>643</v>
      </c>
      <c r="G80" t="s">
        <v>644</v>
      </c>
      <c r="H80" t="s">
        <v>645</v>
      </c>
      <c r="I80" t="s">
        <v>181</v>
      </c>
      <c r="J80" t="s">
        <v>136</v>
      </c>
      <c r="K80" t="s">
        <v>182</v>
      </c>
      <c r="L80" t="s">
        <v>10</v>
      </c>
      <c r="M80" t="s">
        <v>138</v>
      </c>
      <c r="N80" t="s">
        <v>10</v>
      </c>
      <c r="O80" t="s">
        <v>10</v>
      </c>
      <c r="P80">
        <v>3250000</v>
      </c>
      <c r="Q80">
        <v>100.755</v>
      </c>
      <c r="R80">
        <v>1.04281</v>
      </c>
      <c r="S80">
        <v>101.79781</v>
      </c>
      <c r="T80">
        <v>36232852.399999999</v>
      </c>
      <c r="U80">
        <v>375007.89</v>
      </c>
      <c r="V80">
        <v>36607860.280000001</v>
      </c>
      <c r="W80">
        <f t="shared" si="1"/>
        <v>1.2262265770447773E-2</v>
      </c>
      <c r="X80">
        <v>3.625</v>
      </c>
      <c r="Y80">
        <v>1303598.73</v>
      </c>
      <c r="Z80">
        <v>6.7122999999999999</v>
      </c>
      <c r="AA80">
        <v>6.7122999999999999</v>
      </c>
      <c r="AB80">
        <v>0</v>
      </c>
      <c r="AC80">
        <v>6.0223000000000004</v>
      </c>
      <c r="AD80">
        <v>0</v>
      </c>
      <c r="AE80">
        <v>5.8189399999999996</v>
      </c>
      <c r="AF80">
        <v>6.0301</v>
      </c>
      <c r="AG80">
        <v>5.819</v>
      </c>
      <c r="AH80">
        <v>0</v>
      </c>
      <c r="AI80">
        <v>0</v>
      </c>
      <c r="AJ80">
        <v>3.5978400000000001</v>
      </c>
      <c r="AK80">
        <v>3.49193</v>
      </c>
      <c r="AL80">
        <v>3.49471</v>
      </c>
      <c r="AM80">
        <v>0</v>
      </c>
      <c r="AN80">
        <v>3.49471</v>
      </c>
      <c r="AO80">
        <v>-5.7161999999999997</v>
      </c>
      <c r="AP80">
        <v>0.1678</v>
      </c>
      <c r="AQ80">
        <v>-2130194.13</v>
      </c>
      <c r="AR80">
        <v>-2207498.4</v>
      </c>
      <c r="AS80">
        <v>-2130194.13</v>
      </c>
      <c r="AV80">
        <v>0.89495000000000002</v>
      </c>
      <c r="AW80">
        <v>0.91976999999999998</v>
      </c>
      <c r="AX80">
        <v>0.41880000000000001</v>
      </c>
      <c r="AY80" t="s">
        <v>139</v>
      </c>
      <c r="AZ80">
        <v>0</v>
      </c>
      <c r="BA80">
        <v>7010</v>
      </c>
      <c r="BB80">
        <v>397195</v>
      </c>
      <c r="BC80" t="s">
        <v>643</v>
      </c>
      <c r="BD80">
        <v>885184</v>
      </c>
      <c r="BE80" t="s">
        <v>645</v>
      </c>
      <c r="BF80" t="s">
        <v>644</v>
      </c>
      <c r="BG80" t="s">
        <v>181</v>
      </c>
      <c r="BH80" t="s">
        <v>139</v>
      </c>
      <c r="BI80" t="s">
        <v>140</v>
      </c>
      <c r="BK80">
        <v>10002</v>
      </c>
      <c r="BL80" t="s">
        <v>198</v>
      </c>
      <c r="BM80">
        <v>20010</v>
      </c>
      <c r="BN80" t="s">
        <v>199</v>
      </c>
      <c r="BO80">
        <v>4</v>
      </c>
      <c r="BP80" t="s">
        <v>468</v>
      </c>
      <c r="BQ80" t="s">
        <v>237</v>
      </c>
      <c r="BR80" t="s">
        <v>238</v>
      </c>
      <c r="BS80" t="s">
        <v>146</v>
      </c>
      <c r="BT80">
        <v>600000000</v>
      </c>
      <c r="BU80">
        <v>600000000</v>
      </c>
      <c r="BV80" t="s">
        <v>646</v>
      </c>
      <c r="BW80" t="s">
        <v>643</v>
      </c>
      <c r="BX80" t="s">
        <v>147</v>
      </c>
      <c r="BY80" t="s">
        <v>140</v>
      </c>
      <c r="BZ80">
        <v>28</v>
      </c>
      <c r="CA80" t="s">
        <v>140</v>
      </c>
      <c r="CB80" t="s">
        <v>149</v>
      </c>
      <c r="CC80" t="s">
        <v>150</v>
      </c>
      <c r="CD80" t="s">
        <v>151</v>
      </c>
      <c r="CE80">
        <v>0</v>
      </c>
      <c r="CF80">
        <v>50</v>
      </c>
      <c r="CG80" t="s">
        <v>138</v>
      </c>
      <c r="CH80" t="s">
        <v>189</v>
      </c>
      <c r="CI80" t="s">
        <v>190</v>
      </c>
      <c r="CJ80" t="s">
        <v>191</v>
      </c>
      <c r="CK80" t="s">
        <v>140</v>
      </c>
      <c r="CL80">
        <v>0</v>
      </c>
      <c r="CM80" t="s">
        <v>647</v>
      </c>
      <c r="CN80" t="s">
        <v>154</v>
      </c>
      <c r="CO80" t="s">
        <v>305</v>
      </c>
      <c r="CP80" t="s">
        <v>648</v>
      </c>
    </row>
    <row r="81" spans="1:94" x14ac:dyDescent="0.3">
      <c r="A81" s="33">
        <v>46203</v>
      </c>
      <c r="B81" s="33">
        <v>47806</v>
      </c>
      <c r="C81" s="33">
        <v>49632</v>
      </c>
      <c r="D81" t="s">
        <v>130</v>
      </c>
      <c r="E81" t="s">
        <v>131</v>
      </c>
      <c r="F81" t="s">
        <v>649</v>
      </c>
      <c r="G81" t="s">
        <v>650</v>
      </c>
      <c r="H81" t="s">
        <v>651</v>
      </c>
      <c r="I81" t="s">
        <v>181</v>
      </c>
      <c r="J81" t="s">
        <v>266</v>
      </c>
      <c r="K81" t="s">
        <v>267</v>
      </c>
      <c r="L81" t="s">
        <v>10</v>
      </c>
      <c r="M81" t="s">
        <v>138</v>
      </c>
      <c r="N81" t="s">
        <v>10</v>
      </c>
      <c r="O81" t="s">
        <v>10</v>
      </c>
      <c r="P81">
        <v>4000000</v>
      </c>
      <c r="Q81">
        <v>98.686000000000007</v>
      </c>
      <c r="R81">
        <v>2.0034299999999998</v>
      </c>
      <c r="S81">
        <v>100.68942</v>
      </c>
      <c r="T81">
        <v>43678538.079999998</v>
      </c>
      <c r="U81">
        <v>886718.12</v>
      </c>
      <c r="V81">
        <v>44565256.189999998</v>
      </c>
      <c r="W81">
        <f t="shared" si="1"/>
        <v>1.492769616552614E-2</v>
      </c>
      <c r="X81">
        <v>3.25</v>
      </c>
      <c r="Y81">
        <v>1438453.77</v>
      </c>
      <c r="Z81">
        <v>4.3836000000000004</v>
      </c>
      <c r="AA81">
        <v>9.3835999999999995</v>
      </c>
      <c r="AB81">
        <v>0</v>
      </c>
      <c r="AC81">
        <v>4.0758999999999999</v>
      </c>
      <c r="AD81">
        <v>0</v>
      </c>
      <c r="AE81">
        <v>3.93519</v>
      </c>
      <c r="AF81">
        <v>4.0782999999999996</v>
      </c>
      <c r="AG81">
        <v>3.9352</v>
      </c>
      <c r="AH81">
        <v>0</v>
      </c>
      <c r="AI81">
        <v>0</v>
      </c>
      <c r="AJ81">
        <v>3.2932700000000001</v>
      </c>
      <c r="AK81">
        <v>3.5709</v>
      </c>
      <c r="AL81">
        <v>3.8224499999999999</v>
      </c>
      <c r="AM81">
        <v>0</v>
      </c>
      <c r="AN81">
        <v>3.57579</v>
      </c>
      <c r="AO81">
        <v>-3.9643999999999999</v>
      </c>
      <c r="AP81">
        <v>0.25240000000000001</v>
      </c>
      <c r="AQ81">
        <v>-1753735.95</v>
      </c>
      <c r="AR81">
        <v>-1817501.5</v>
      </c>
      <c r="AS81">
        <v>-1753735.95</v>
      </c>
      <c r="AV81">
        <v>1.0605800000000001</v>
      </c>
      <c r="AW81">
        <v>1.0911200000000001</v>
      </c>
      <c r="AX81">
        <v>0.20069999999999999</v>
      </c>
      <c r="AY81" t="s">
        <v>139</v>
      </c>
      <c r="AZ81">
        <v>0</v>
      </c>
      <c r="BA81">
        <v>7010</v>
      </c>
      <c r="BB81">
        <v>396041</v>
      </c>
      <c r="BC81" t="s">
        <v>649</v>
      </c>
      <c r="BD81">
        <v>61564243</v>
      </c>
      <c r="BE81" t="s">
        <v>651</v>
      </c>
      <c r="BF81" t="s">
        <v>650</v>
      </c>
      <c r="BG81" t="s">
        <v>181</v>
      </c>
      <c r="BH81" t="s">
        <v>139</v>
      </c>
      <c r="BI81" t="s">
        <v>140</v>
      </c>
      <c r="BK81">
        <v>10008</v>
      </c>
      <c r="BL81" t="s">
        <v>141</v>
      </c>
      <c r="BM81">
        <v>20051</v>
      </c>
      <c r="BN81" t="s">
        <v>161</v>
      </c>
      <c r="BO81">
        <v>675</v>
      </c>
      <c r="BP81" t="s">
        <v>228</v>
      </c>
      <c r="BQ81" t="s">
        <v>237</v>
      </c>
      <c r="BR81" t="s">
        <v>238</v>
      </c>
      <c r="BS81" t="s">
        <v>146</v>
      </c>
      <c r="BT81">
        <v>500000000</v>
      </c>
      <c r="BU81">
        <v>36050000000</v>
      </c>
      <c r="BV81" t="s">
        <v>652</v>
      </c>
      <c r="BW81" t="s">
        <v>649</v>
      </c>
      <c r="BX81" t="s">
        <v>474</v>
      </c>
      <c r="BY81" t="s">
        <v>140</v>
      </c>
      <c r="BZ81">
        <v>18</v>
      </c>
      <c r="CA81" t="s">
        <v>148</v>
      </c>
      <c r="CB81" t="s">
        <v>164</v>
      </c>
      <c r="CC81" t="s">
        <v>475</v>
      </c>
      <c r="CD81" t="s">
        <v>151</v>
      </c>
      <c r="CE81">
        <v>0</v>
      </c>
      <c r="CF81">
        <v>100</v>
      </c>
      <c r="CG81" t="s">
        <v>138</v>
      </c>
      <c r="CH81" t="s">
        <v>189</v>
      </c>
      <c r="CI81" t="s">
        <v>148</v>
      </c>
      <c r="CJ81" t="s">
        <v>140</v>
      </c>
      <c r="CK81" t="s">
        <v>140</v>
      </c>
      <c r="CL81">
        <v>0</v>
      </c>
      <c r="CM81" t="s">
        <v>463</v>
      </c>
      <c r="CN81" t="s">
        <v>154</v>
      </c>
      <c r="CO81" t="s">
        <v>570</v>
      </c>
      <c r="CP81" t="s">
        <v>464</v>
      </c>
    </row>
    <row r="82" spans="1:94" x14ac:dyDescent="0.3">
      <c r="A82" s="33">
        <v>46203</v>
      </c>
      <c r="B82" s="33">
        <v>48747</v>
      </c>
      <c r="C82" s="33">
        <v>48747</v>
      </c>
      <c r="D82" t="s">
        <v>130</v>
      </c>
      <c r="E82" t="s">
        <v>131</v>
      </c>
      <c r="F82" t="s">
        <v>653</v>
      </c>
      <c r="G82" t="s">
        <v>654</v>
      </c>
      <c r="H82" t="s">
        <v>655</v>
      </c>
      <c r="I82" t="s">
        <v>181</v>
      </c>
      <c r="J82" t="s">
        <v>136</v>
      </c>
      <c r="K82" t="s">
        <v>182</v>
      </c>
      <c r="L82" t="s">
        <v>11</v>
      </c>
      <c r="M82" t="s">
        <v>138</v>
      </c>
      <c r="N82" t="s">
        <v>11</v>
      </c>
      <c r="O82" t="s">
        <v>11</v>
      </c>
      <c r="P82">
        <v>2000000</v>
      </c>
      <c r="Q82">
        <v>101.003</v>
      </c>
      <c r="R82">
        <v>0.15411</v>
      </c>
      <c r="S82">
        <v>101.15711</v>
      </c>
      <c r="T82">
        <v>22352022.48</v>
      </c>
      <c r="U82">
        <v>34104.519999999997</v>
      </c>
      <c r="V82">
        <v>22386127</v>
      </c>
      <c r="W82">
        <f t="shared" si="1"/>
        <v>7.4985163499153495E-3</v>
      </c>
      <c r="X82">
        <v>3.75</v>
      </c>
      <c r="Y82">
        <v>829877.18</v>
      </c>
      <c r="Z82">
        <v>6.9588999999999999</v>
      </c>
      <c r="AA82">
        <v>6.9588999999999999</v>
      </c>
      <c r="AB82">
        <v>6.1247100000000003</v>
      </c>
      <c r="AC82">
        <v>6.2481999999999998</v>
      </c>
      <c r="AD82">
        <v>5.8967000000000001</v>
      </c>
      <c r="AE82">
        <v>6.032</v>
      </c>
      <c r="AF82">
        <v>6.2515000000000001</v>
      </c>
      <c r="AG82">
        <v>6.032</v>
      </c>
      <c r="AH82">
        <v>5.8985500000000002</v>
      </c>
      <c r="AI82">
        <v>79.746600000000001</v>
      </c>
      <c r="AJ82">
        <v>3.7127599999999998</v>
      </c>
      <c r="AK82">
        <v>3.5803699999999998</v>
      </c>
      <c r="AL82">
        <v>3.5841699999999999</v>
      </c>
      <c r="AM82">
        <v>3.867</v>
      </c>
      <c r="AN82">
        <v>3.5841699999999999</v>
      </c>
      <c r="AO82">
        <v>-5.8822000000000001</v>
      </c>
      <c r="AP82">
        <v>0.16289999999999999</v>
      </c>
      <c r="AQ82">
        <v>-1350330.66</v>
      </c>
      <c r="AR82">
        <v>-1399469.24</v>
      </c>
      <c r="AS82">
        <v>-1350330.66</v>
      </c>
      <c r="AV82">
        <v>0.97482999999999997</v>
      </c>
      <c r="AW82">
        <v>1.0023200000000001</v>
      </c>
      <c r="AX82">
        <v>0.4466</v>
      </c>
      <c r="AY82" t="s">
        <v>139</v>
      </c>
      <c r="AZ82">
        <v>0</v>
      </c>
      <c r="BA82">
        <v>7010</v>
      </c>
      <c r="BB82">
        <v>393842</v>
      </c>
      <c r="BC82" t="s">
        <v>653</v>
      </c>
      <c r="BD82">
        <v>101079</v>
      </c>
      <c r="BE82" t="s">
        <v>655</v>
      </c>
      <c r="BF82" t="s">
        <v>654</v>
      </c>
      <c r="BG82" t="s">
        <v>181</v>
      </c>
      <c r="BH82" t="s">
        <v>139</v>
      </c>
      <c r="BI82" t="s">
        <v>140</v>
      </c>
      <c r="BK82">
        <v>10002</v>
      </c>
      <c r="BL82" t="s">
        <v>198</v>
      </c>
      <c r="BM82">
        <v>20013</v>
      </c>
      <c r="BN82" t="s">
        <v>656</v>
      </c>
      <c r="BO82">
        <v>14</v>
      </c>
      <c r="BP82" t="s">
        <v>657</v>
      </c>
      <c r="BQ82" t="s">
        <v>144</v>
      </c>
      <c r="BR82" t="s">
        <v>145</v>
      </c>
      <c r="BS82" t="s">
        <v>146</v>
      </c>
      <c r="BT82">
        <v>500000000</v>
      </c>
      <c r="BU82">
        <v>9750000000</v>
      </c>
      <c r="BV82" t="s">
        <v>658</v>
      </c>
      <c r="BW82" t="s">
        <v>653</v>
      </c>
      <c r="BX82" t="s">
        <v>147</v>
      </c>
      <c r="BY82" t="s">
        <v>140</v>
      </c>
      <c r="BZ82">
        <v>18</v>
      </c>
      <c r="CA82" t="s">
        <v>148</v>
      </c>
      <c r="CB82" t="s">
        <v>149</v>
      </c>
      <c r="CC82" t="s">
        <v>150</v>
      </c>
      <c r="CD82" t="s">
        <v>151</v>
      </c>
      <c r="CE82">
        <v>0</v>
      </c>
      <c r="CF82">
        <v>100</v>
      </c>
      <c r="CG82" t="s">
        <v>138</v>
      </c>
      <c r="CH82" t="s">
        <v>189</v>
      </c>
      <c r="CI82" t="s">
        <v>148</v>
      </c>
      <c r="CJ82" t="s">
        <v>191</v>
      </c>
      <c r="CK82" t="s">
        <v>140</v>
      </c>
      <c r="CL82">
        <v>19097849999</v>
      </c>
      <c r="CM82" t="s">
        <v>659</v>
      </c>
      <c r="CN82" t="s">
        <v>154</v>
      </c>
      <c r="CO82" t="s">
        <v>193</v>
      </c>
      <c r="CP82" t="s">
        <v>660</v>
      </c>
    </row>
    <row r="83" spans="1:94" x14ac:dyDescent="0.3">
      <c r="A83" s="33">
        <v>46203</v>
      </c>
      <c r="B83" s="33">
        <v>47407</v>
      </c>
      <c r="C83" s="33">
        <v>47407</v>
      </c>
      <c r="D83" t="s">
        <v>130</v>
      </c>
      <c r="E83" t="s">
        <v>131</v>
      </c>
      <c r="F83" t="s">
        <v>661</v>
      </c>
      <c r="G83" t="s">
        <v>662</v>
      </c>
      <c r="H83" t="s">
        <v>663</v>
      </c>
      <c r="I83" t="s">
        <v>227</v>
      </c>
      <c r="J83" t="s">
        <v>136</v>
      </c>
      <c r="K83" t="s">
        <v>137</v>
      </c>
      <c r="L83" t="s">
        <v>11</v>
      </c>
      <c r="M83" t="s">
        <v>138</v>
      </c>
      <c r="N83" t="s">
        <v>11</v>
      </c>
      <c r="O83" t="s">
        <v>11</v>
      </c>
      <c r="P83">
        <v>24000000</v>
      </c>
      <c r="Q83">
        <v>100.94499999999999</v>
      </c>
      <c r="R83">
        <v>0.67867</v>
      </c>
      <c r="S83">
        <v>101.62367</v>
      </c>
      <c r="T83">
        <v>24226800</v>
      </c>
      <c r="U83">
        <v>162880.67000000001</v>
      </c>
      <c r="V83">
        <v>24389680.670000002</v>
      </c>
      <c r="W83">
        <f t="shared" si="1"/>
        <v>8.1696319900807033E-3</v>
      </c>
      <c r="X83">
        <v>3.173</v>
      </c>
      <c r="Y83">
        <v>192495.33</v>
      </c>
      <c r="Z83">
        <v>3.2932000000000001</v>
      </c>
      <c r="AA83">
        <v>3.2932000000000001</v>
      </c>
      <c r="AB83">
        <v>0.16438</v>
      </c>
      <c r="AC83">
        <v>3.8359999999999998E-2</v>
      </c>
      <c r="AD83">
        <v>0.1633</v>
      </c>
      <c r="AE83">
        <v>3.7269999999999998E-2</v>
      </c>
      <c r="AF83">
        <v>3.1120999999999999</v>
      </c>
      <c r="AG83">
        <v>3.0954999999999999</v>
      </c>
      <c r="AH83">
        <v>2.3372600000000001</v>
      </c>
      <c r="AI83">
        <v>64.069310000000002</v>
      </c>
      <c r="AJ83">
        <v>3.1433</v>
      </c>
      <c r="AK83">
        <v>2.7900200000000002</v>
      </c>
      <c r="AL83">
        <v>2.91493</v>
      </c>
      <c r="AM83">
        <v>2.645</v>
      </c>
      <c r="AN83">
        <v>2.91493</v>
      </c>
      <c r="AO83">
        <v>-3.1463999999999999</v>
      </c>
      <c r="AP83">
        <v>0.31790000000000002</v>
      </c>
      <c r="AQ83">
        <v>-754971.34</v>
      </c>
      <c r="AR83">
        <v>-31091.439999999999</v>
      </c>
      <c r="AS83">
        <v>-754971.34</v>
      </c>
      <c r="AT83">
        <v>2.3199999999999998</v>
      </c>
      <c r="AU83">
        <v>0.75</v>
      </c>
      <c r="AV83">
        <v>1.06755</v>
      </c>
      <c r="AW83">
        <v>0.90929000000000004</v>
      </c>
      <c r="AX83">
        <v>0.1071</v>
      </c>
      <c r="AY83" t="s">
        <v>139</v>
      </c>
      <c r="AZ83">
        <v>0</v>
      </c>
      <c r="BA83">
        <v>7010</v>
      </c>
      <c r="BB83">
        <v>375094</v>
      </c>
      <c r="BC83" t="s">
        <v>661</v>
      </c>
      <c r="BD83">
        <v>45996508</v>
      </c>
      <c r="BE83" t="s">
        <v>663</v>
      </c>
      <c r="BF83" t="s">
        <v>662</v>
      </c>
      <c r="BG83" t="s">
        <v>227</v>
      </c>
      <c r="BH83" t="s">
        <v>139</v>
      </c>
      <c r="BI83" t="s">
        <v>140</v>
      </c>
      <c r="BK83">
        <v>10008</v>
      </c>
      <c r="BL83" t="s">
        <v>141</v>
      </c>
      <c r="BM83">
        <v>20051</v>
      </c>
      <c r="BN83" t="s">
        <v>161</v>
      </c>
      <c r="BO83">
        <v>675</v>
      </c>
      <c r="BP83" t="s">
        <v>228</v>
      </c>
      <c r="BQ83" t="s">
        <v>445</v>
      </c>
      <c r="BR83" t="s">
        <v>446</v>
      </c>
      <c r="BS83" t="s">
        <v>146</v>
      </c>
      <c r="BT83">
        <v>800000000</v>
      </c>
      <c r="BU83">
        <v>800000000</v>
      </c>
      <c r="BW83" t="s">
        <v>661</v>
      </c>
      <c r="BX83" t="s">
        <v>268</v>
      </c>
      <c r="BY83" t="s">
        <v>140</v>
      </c>
      <c r="BZ83">
        <v>50</v>
      </c>
      <c r="CA83" t="s">
        <v>148</v>
      </c>
      <c r="CB83" t="s">
        <v>164</v>
      </c>
      <c r="CC83" t="s">
        <v>269</v>
      </c>
      <c r="CD83" t="s">
        <v>151</v>
      </c>
      <c r="CE83">
        <v>0</v>
      </c>
      <c r="CF83">
        <v>50</v>
      </c>
      <c r="CG83" t="s">
        <v>138</v>
      </c>
      <c r="CH83" t="s">
        <v>152</v>
      </c>
      <c r="CI83" t="s">
        <v>148</v>
      </c>
      <c r="CJ83" t="s">
        <v>140</v>
      </c>
      <c r="CK83" t="s">
        <v>140</v>
      </c>
      <c r="CL83">
        <v>0</v>
      </c>
      <c r="CM83" t="s">
        <v>664</v>
      </c>
      <c r="CN83" t="s">
        <v>154</v>
      </c>
      <c r="CO83" t="s">
        <v>240</v>
      </c>
      <c r="CP83" t="s">
        <v>665</v>
      </c>
    </row>
    <row r="84" spans="1:94" x14ac:dyDescent="0.3">
      <c r="A84" s="33">
        <v>46203</v>
      </c>
      <c r="B84" s="33">
        <v>47896</v>
      </c>
      <c r="C84" s="33">
        <v>47896</v>
      </c>
      <c r="D84" t="s">
        <v>130</v>
      </c>
      <c r="E84" t="s">
        <v>131</v>
      </c>
      <c r="F84" t="s">
        <v>666</v>
      </c>
      <c r="G84" t="s">
        <v>667</v>
      </c>
      <c r="H84" t="s">
        <v>668</v>
      </c>
      <c r="I84" t="s">
        <v>181</v>
      </c>
      <c r="J84" t="s">
        <v>136</v>
      </c>
      <c r="K84" t="s">
        <v>182</v>
      </c>
      <c r="L84" t="s">
        <v>9</v>
      </c>
      <c r="M84" t="s">
        <v>138</v>
      </c>
      <c r="N84" t="s">
        <v>10</v>
      </c>
      <c r="O84" t="s">
        <v>9</v>
      </c>
      <c r="P84">
        <v>3000000</v>
      </c>
      <c r="Q84">
        <v>98.183000000000007</v>
      </c>
      <c r="R84">
        <v>1.0633600000000001</v>
      </c>
      <c r="S84">
        <v>99.246359999999996</v>
      </c>
      <c r="T84">
        <v>32591932.27</v>
      </c>
      <c r="U84">
        <v>352981.95</v>
      </c>
      <c r="V84">
        <v>32944914.219999999</v>
      </c>
      <c r="W84">
        <f t="shared" si="1"/>
        <v>1.1035315663367257E-2</v>
      </c>
      <c r="X84">
        <v>2.875</v>
      </c>
      <c r="Y84">
        <v>954358.75</v>
      </c>
      <c r="Z84">
        <v>4.6300999999999997</v>
      </c>
      <c r="AA84">
        <v>4.6300999999999997</v>
      </c>
      <c r="AB84">
        <v>0</v>
      </c>
      <c r="AC84">
        <v>4.3552999999999997</v>
      </c>
      <c r="AD84">
        <v>0</v>
      </c>
      <c r="AE84">
        <v>4.2160799999999998</v>
      </c>
      <c r="AF84">
        <v>4.3578999999999999</v>
      </c>
      <c r="AG84">
        <v>4.2160000000000002</v>
      </c>
      <c r="AH84">
        <v>0</v>
      </c>
      <c r="AI84">
        <v>0</v>
      </c>
      <c r="AJ84">
        <v>2.92821</v>
      </c>
      <c r="AK84">
        <v>3.3020499999999999</v>
      </c>
      <c r="AL84">
        <v>3.3020499999999999</v>
      </c>
      <c r="AM84">
        <v>0</v>
      </c>
      <c r="AN84">
        <v>3.3020499999999999</v>
      </c>
      <c r="AO84">
        <v>-4.0746000000000002</v>
      </c>
      <c r="AP84">
        <v>0.23749999999999999</v>
      </c>
      <c r="AQ84">
        <v>-1388969.52</v>
      </c>
      <c r="AR84">
        <v>-1435691.16</v>
      </c>
      <c r="AS84">
        <v>-1388969.52</v>
      </c>
      <c r="AV84">
        <v>0.78832000000000002</v>
      </c>
      <c r="AW84">
        <v>0.80972</v>
      </c>
      <c r="AX84">
        <v>0.22570000000000001</v>
      </c>
      <c r="AY84" t="s">
        <v>139</v>
      </c>
      <c r="AZ84">
        <v>0</v>
      </c>
      <c r="BA84">
        <v>7010</v>
      </c>
      <c r="BB84">
        <v>391215</v>
      </c>
      <c r="BC84" t="s">
        <v>666</v>
      </c>
      <c r="BD84">
        <v>210018</v>
      </c>
      <c r="BE84" t="s">
        <v>668</v>
      </c>
      <c r="BF84" t="s">
        <v>667</v>
      </c>
      <c r="BG84" t="s">
        <v>181</v>
      </c>
      <c r="BH84" t="s">
        <v>139</v>
      </c>
      <c r="BI84" t="s">
        <v>140</v>
      </c>
      <c r="BK84">
        <v>10008</v>
      </c>
      <c r="BL84" t="s">
        <v>141</v>
      </c>
      <c r="BM84">
        <v>20051</v>
      </c>
      <c r="BN84" t="s">
        <v>161</v>
      </c>
      <c r="BO84">
        <v>443</v>
      </c>
      <c r="BP84" t="s">
        <v>482</v>
      </c>
      <c r="BQ84" t="s">
        <v>237</v>
      </c>
      <c r="BR84" t="s">
        <v>238</v>
      </c>
      <c r="BS84" t="s">
        <v>146</v>
      </c>
      <c r="BT84">
        <v>500000000</v>
      </c>
      <c r="BU84">
        <v>500000000</v>
      </c>
      <c r="BV84" t="s">
        <v>669</v>
      </c>
      <c r="BW84" t="s">
        <v>666</v>
      </c>
      <c r="BX84" t="s">
        <v>251</v>
      </c>
      <c r="BY84" t="s">
        <v>140</v>
      </c>
      <c r="BZ84">
        <v>140</v>
      </c>
      <c r="CA84" t="s">
        <v>401</v>
      </c>
      <c r="CB84" t="s">
        <v>164</v>
      </c>
      <c r="CC84" t="s">
        <v>150</v>
      </c>
      <c r="CD84" t="s">
        <v>151</v>
      </c>
      <c r="CE84">
        <v>0</v>
      </c>
      <c r="CF84">
        <v>50</v>
      </c>
      <c r="CG84" t="s">
        <v>138</v>
      </c>
      <c r="CH84" t="s">
        <v>189</v>
      </c>
      <c r="CI84" t="s">
        <v>190</v>
      </c>
      <c r="CJ84" t="s">
        <v>140</v>
      </c>
      <c r="CK84" t="s">
        <v>140</v>
      </c>
      <c r="CL84">
        <v>0</v>
      </c>
      <c r="CM84" t="s">
        <v>670</v>
      </c>
      <c r="CN84" t="s">
        <v>154</v>
      </c>
      <c r="CO84" t="s">
        <v>305</v>
      </c>
      <c r="CP84" t="s">
        <v>671</v>
      </c>
    </row>
    <row r="85" spans="1:94" x14ac:dyDescent="0.3">
      <c r="A85" s="33">
        <v>46203</v>
      </c>
      <c r="B85" s="33">
        <v>48261</v>
      </c>
      <c r="C85" s="33">
        <v>48261</v>
      </c>
      <c r="D85" t="s">
        <v>130</v>
      </c>
      <c r="E85" t="s">
        <v>131</v>
      </c>
      <c r="F85" t="s">
        <v>672</v>
      </c>
      <c r="G85" t="s">
        <v>673</v>
      </c>
      <c r="H85" t="s">
        <v>674</v>
      </c>
      <c r="I85" t="s">
        <v>181</v>
      </c>
      <c r="J85" t="s">
        <v>136</v>
      </c>
      <c r="K85" t="s">
        <v>182</v>
      </c>
      <c r="L85" t="s">
        <v>10</v>
      </c>
      <c r="M85" t="s">
        <v>138</v>
      </c>
      <c r="N85" t="s">
        <v>11</v>
      </c>
      <c r="O85" t="s">
        <v>10</v>
      </c>
      <c r="P85">
        <v>2300000</v>
      </c>
      <c r="Q85">
        <v>98.896000000000001</v>
      </c>
      <c r="R85">
        <v>1.1558200000000001</v>
      </c>
      <c r="S85">
        <v>100.05182000000001</v>
      </c>
      <c r="T85">
        <v>25168603.48</v>
      </c>
      <c r="U85">
        <v>294151.62</v>
      </c>
      <c r="V85">
        <v>25462755.109999999</v>
      </c>
      <c r="W85">
        <f t="shared" si="1"/>
        <v>8.5290718446395658E-3</v>
      </c>
      <c r="X85">
        <v>3.125</v>
      </c>
      <c r="Y85">
        <v>795298.96</v>
      </c>
      <c r="Z85">
        <v>5.6300999999999997</v>
      </c>
      <c r="AA85">
        <v>5.6300999999999997</v>
      </c>
      <c r="AB85">
        <v>0</v>
      </c>
      <c r="AC85">
        <v>5.1905000000000001</v>
      </c>
      <c r="AD85">
        <v>0</v>
      </c>
      <c r="AE85">
        <v>5.0226899999999999</v>
      </c>
      <c r="AF85">
        <v>5.1928000000000001</v>
      </c>
      <c r="AG85">
        <v>5.0227000000000004</v>
      </c>
      <c r="AH85">
        <v>0</v>
      </c>
      <c r="AI85">
        <v>0</v>
      </c>
      <c r="AJ85">
        <v>3.1598899999999999</v>
      </c>
      <c r="AK85">
        <v>3.3409900000000001</v>
      </c>
      <c r="AL85">
        <v>3.3409900000000001</v>
      </c>
      <c r="AM85">
        <v>0</v>
      </c>
      <c r="AN85">
        <v>3.3409900000000001</v>
      </c>
      <c r="AO85">
        <v>-4.8718000000000004</v>
      </c>
      <c r="AP85">
        <v>0.1978</v>
      </c>
      <c r="AQ85">
        <v>-1278925.93</v>
      </c>
      <c r="AR85">
        <v>-1322221.73</v>
      </c>
      <c r="AS85">
        <v>-1278925.93</v>
      </c>
      <c r="AV85">
        <v>0.79312000000000005</v>
      </c>
      <c r="AW85">
        <v>0.81454000000000004</v>
      </c>
      <c r="AX85">
        <v>0.31440000000000001</v>
      </c>
      <c r="AY85" t="s">
        <v>139</v>
      </c>
      <c r="AZ85">
        <v>0</v>
      </c>
      <c r="BA85">
        <v>7010</v>
      </c>
      <c r="BB85">
        <v>391216</v>
      </c>
      <c r="BC85" t="s">
        <v>672</v>
      </c>
      <c r="BD85">
        <v>1422581</v>
      </c>
      <c r="BE85" t="s">
        <v>674</v>
      </c>
      <c r="BF85" t="s">
        <v>673</v>
      </c>
      <c r="BG85" t="s">
        <v>181</v>
      </c>
      <c r="BH85" t="s">
        <v>139</v>
      </c>
      <c r="BI85" t="s">
        <v>140</v>
      </c>
      <c r="BK85">
        <v>10014</v>
      </c>
      <c r="BL85" t="s">
        <v>206</v>
      </c>
      <c r="BM85">
        <v>20110</v>
      </c>
      <c r="BN85" t="s">
        <v>207</v>
      </c>
      <c r="BO85">
        <v>266</v>
      </c>
      <c r="BP85" t="s">
        <v>545</v>
      </c>
      <c r="BQ85" t="s">
        <v>392</v>
      </c>
      <c r="BR85" t="s">
        <v>393</v>
      </c>
      <c r="BS85" t="s">
        <v>146</v>
      </c>
      <c r="BT85">
        <v>750000000</v>
      </c>
      <c r="BU85">
        <v>1600000000</v>
      </c>
      <c r="BW85" t="s">
        <v>672</v>
      </c>
      <c r="BX85" t="s">
        <v>147</v>
      </c>
      <c r="BY85" t="s">
        <v>140</v>
      </c>
      <c r="BZ85">
        <v>28</v>
      </c>
      <c r="CA85" t="s">
        <v>148</v>
      </c>
      <c r="CB85" t="s">
        <v>149</v>
      </c>
      <c r="CC85" t="s">
        <v>150</v>
      </c>
      <c r="CD85" t="s">
        <v>151</v>
      </c>
      <c r="CE85">
        <v>0</v>
      </c>
      <c r="CF85">
        <v>100</v>
      </c>
      <c r="CG85" t="s">
        <v>138</v>
      </c>
      <c r="CH85" t="s">
        <v>189</v>
      </c>
      <c r="CI85" t="s">
        <v>148</v>
      </c>
      <c r="CJ85" t="s">
        <v>191</v>
      </c>
      <c r="CK85" t="s">
        <v>140</v>
      </c>
      <c r="CL85">
        <v>0</v>
      </c>
      <c r="CM85" t="s">
        <v>548</v>
      </c>
      <c r="CN85" t="s">
        <v>154</v>
      </c>
      <c r="CO85" t="s">
        <v>396</v>
      </c>
      <c r="CP85" t="s">
        <v>550</v>
      </c>
    </row>
    <row r="86" spans="1:94" x14ac:dyDescent="0.3">
      <c r="A86" s="33">
        <v>46203</v>
      </c>
      <c r="B86" s="33">
        <v>48354</v>
      </c>
      <c r="C86" s="33">
        <v>48354</v>
      </c>
      <c r="D86" t="s">
        <v>130</v>
      </c>
      <c r="E86" t="s">
        <v>131</v>
      </c>
      <c r="F86" t="s">
        <v>675</v>
      </c>
      <c r="G86" t="s">
        <v>676</v>
      </c>
      <c r="H86" t="s">
        <v>677</v>
      </c>
      <c r="I86" t="s">
        <v>181</v>
      </c>
      <c r="J86" t="s">
        <v>136</v>
      </c>
      <c r="K86" t="s">
        <v>182</v>
      </c>
      <c r="L86" t="s">
        <v>11</v>
      </c>
      <c r="M86" t="s">
        <v>138</v>
      </c>
      <c r="N86" t="s">
        <v>11</v>
      </c>
      <c r="O86" t="s">
        <v>11</v>
      </c>
      <c r="P86">
        <v>3250000</v>
      </c>
      <c r="Q86">
        <v>99.519000000000005</v>
      </c>
      <c r="R86">
        <v>0.39760000000000001</v>
      </c>
      <c r="S86">
        <v>99.916600000000003</v>
      </c>
      <c r="T86">
        <v>35788370.18</v>
      </c>
      <c r="U86">
        <v>142983.29999999999</v>
      </c>
      <c r="V86">
        <v>35931353.479999997</v>
      </c>
      <c r="W86">
        <f t="shared" si="1"/>
        <v>1.2035661262190096E-2</v>
      </c>
      <c r="X86">
        <v>3.375</v>
      </c>
      <c r="Y86">
        <v>1213695.3700000001</v>
      </c>
      <c r="Z86">
        <v>5.8822000000000001</v>
      </c>
      <c r="AA86">
        <v>5.8822000000000001</v>
      </c>
      <c r="AB86">
        <v>0</v>
      </c>
      <c r="AC86">
        <v>5.4119000000000002</v>
      </c>
      <c r="AD86">
        <v>0</v>
      </c>
      <c r="AE86">
        <v>5.23062</v>
      </c>
      <c r="AF86">
        <v>5.4164000000000003</v>
      </c>
      <c r="AG86">
        <v>5.2306999999999997</v>
      </c>
      <c r="AH86">
        <v>0</v>
      </c>
      <c r="AI86">
        <v>0</v>
      </c>
      <c r="AJ86">
        <v>3.3913099999999998</v>
      </c>
      <c r="AK86">
        <v>3.4656600000000002</v>
      </c>
      <c r="AL86">
        <v>3.4656600000000002</v>
      </c>
      <c r="AM86">
        <v>0</v>
      </c>
      <c r="AN86">
        <v>3.4656600000000002</v>
      </c>
      <c r="AO86">
        <v>-5.0613999999999999</v>
      </c>
      <c r="AP86">
        <v>0.19020000000000001</v>
      </c>
      <c r="AQ86">
        <v>-1879446.63</v>
      </c>
      <c r="AR86">
        <v>-1946195.86</v>
      </c>
      <c r="AS86">
        <v>-1879446.63</v>
      </c>
      <c r="AV86">
        <v>0.90444999999999998</v>
      </c>
      <c r="AW86">
        <v>0.93052000000000001</v>
      </c>
      <c r="AX86">
        <v>0.33839999999999998</v>
      </c>
      <c r="AY86" t="s">
        <v>139</v>
      </c>
      <c r="AZ86">
        <v>0</v>
      </c>
      <c r="BA86">
        <v>7010</v>
      </c>
      <c r="BB86">
        <v>391273</v>
      </c>
      <c r="BC86" t="s">
        <v>675</v>
      </c>
      <c r="BD86">
        <v>115824</v>
      </c>
      <c r="BE86" t="s">
        <v>677</v>
      </c>
      <c r="BF86" t="s">
        <v>676</v>
      </c>
      <c r="BG86" t="s">
        <v>181</v>
      </c>
      <c r="BH86" t="s">
        <v>139</v>
      </c>
      <c r="BI86" t="s">
        <v>140</v>
      </c>
      <c r="BK86">
        <v>10005</v>
      </c>
      <c r="BL86" t="s">
        <v>172</v>
      </c>
      <c r="BM86">
        <v>20038</v>
      </c>
      <c r="BN86" t="s">
        <v>310</v>
      </c>
      <c r="BO86">
        <v>96</v>
      </c>
      <c r="BP86" t="s">
        <v>524</v>
      </c>
      <c r="BQ86" t="s">
        <v>445</v>
      </c>
      <c r="BR86" t="s">
        <v>446</v>
      </c>
      <c r="BS86" t="s">
        <v>146</v>
      </c>
      <c r="BT86">
        <v>300000000</v>
      </c>
      <c r="BU86">
        <v>300000000</v>
      </c>
      <c r="BV86" t="s">
        <v>678</v>
      </c>
      <c r="BW86" t="s">
        <v>675</v>
      </c>
      <c r="BX86" t="s">
        <v>147</v>
      </c>
      <c r="BY86" t="s">
        <v>140</v>
      </c>
      <c r="BZ86">
        <v>18</v>
      </c>
      <c r="CA86" t="s">
        <v>221</v>
      </c>
      <c r="CB86" t="s">
        <v>149</v>
      </c>
      <c r="CC86" t="s">
        <v>150</v>
      </c>
      <c r="CD86" t="s">
        <v>151</v>
      </c>
      <c r="CE86">
        <v>0</v>
      </c>
      <c r="CF86">
        <v>100</v>
      </c>
      <c r="CG86" t="s">
        <v>138</v>
      </c>
      <c r="CH86" t="s">
        <v>189</v>
      </c>
      <c r="CI86" t="s">
        <v>190</v>
      </c>
      <c r="CJ86" t="s">
        <v>191</v>
      </c>
      <c r="CK86" t="s">
        <v>140</v>
      </c>
      <c r="CL86">
        <v>0</v>
      </c>
      <c r="CM86" t="s">
        <v>679</v>
      </c>
      <c r="CN86" t="s">
        <v>154</v>
      </c>
      <c r="CO86" t="s">
        <v>193</v>
      </c>
      <c r="CP86" t="s">
        <v>680</v>
      </c>
    </row>
    <row r="87" spans="1:94" x14ac:dyDescent="0.3">
      <c r="A87" s="33">
        <v>46203</v>
      </c>
      <c r="B87" s="33">
        <v>47624</v>
      </c>
      <c r="C87" s="33">
        <v>47989</v>
      </c>
      <c r="D87" t="s">
        <v>130</v>
      </c>
      <c r="E87" t="s">
        <v>131</v>
      </c>
      <c r="F87" t="s">
        <v>681</v>
      </c>
      <c r="G87" t="s">
        <v>682</v>
      </c>
      <c r="H87" t="s">
        <v>683</v>
      </c>
      <c r="I87" t="s">
        <v>181</v>
      </c>
      <c r="J87" t="s">
        <v>266</v>
      </c>
      <c r="K87" t="s">
        <v>267</v>
      </c>
      <c r="L87" t="s">
        <v>11</v>
      </c>
      <c r="M87" t="s">
        <v>138</v>
      </c>
      <c r="N87" t="s">
        <v>11</v>
      </c>
      <c r="O87" t="s">
        <v>11</v>
      </c>
      <c r="P87">
        <v>4000000</v>
      </c>
      <c r="Q87">
        <v>100.1215</v>
      </c>
      <c r="R87">
        <v>0.42534</v>
      </c>
      <c r="S87">
        <v>100.54684</v>
      </c>
      <c r="T87">
        <v>44313892.039999999</v>
      </c>
      <c r="U87">
        <v>188257.08</v>
      </c>
      <c r="V87">
        <v>44502149.119999997</v>
      </c>
      <c r="W87">
        <f t="shared" si="1"/>
        <v>1.4906557654331675E-2</v>
      </c>
      <c r="X87">
        <v>3.375</v>
      </c>
      <c r="Y87">
        <v>1493778.92</v>
      </c>
      <c r="Z87">
        <v>3.8740000000000001</v>
      </c>
      <c r="AA87">
        <v>4.8739999999999997</v>
      </c>
      <c r="AB87">
        <v>4.6684299999999999</v>
      </c>
      <c r="AC87">
        <v>3.6825000000000001</v>
      </c>
      <c r="AD87">
        <v>4.5054100000000004</v>
      </c>
      <c r="AE87">
        <v>3.5634999999999999</v>
      </c>
      <c r="AF87">
        <v>3.6850000000000001</v>
      </c>
      <c r="AG87">
        <v>3.5634999999999999</v>
      </c>
      <c r="AH87">
        <v>4.13469</v>
      </c>
      <c r="AI87">
        <v>51.165140000000001</v>
      </c>
      <c r="AJ87">
        <v>3.3708999999999998</v>
      </c>
      <c r="AK87">
        <v>3.3242099999999999</v>
      </c>
      <c r="AL87">
        <v>3.4134500000000001</v>
      </c>
      <c r="AM87">
        <v>3.6179999999999999</v>
      </c>
      <c r="AN87">
        <v>3.3393000000000002</v>
      </c>
      <c r="AO87">
        <v>-3.5846</v>
      </c>
      <c r="AP87">
        <v>0.27910000000000001</v>
      </c>
      <c r="AQ87">
        <v>-1585841.06</v>
      </c>
      <c r="AR87">
        <v>-1639918.74</v>
      </c>
      <c r="AS87">
        <v>-1585841.06</v>
      </c>
      <c r="AV87">
        <v>0.84633999999999998</v>
      </c>
      <c r="AW87">
        <v>0.87029000000000001</v>
      </c>
      <c r="AX87">
        <v>0.1653</v>
      </c>
      <c r="AY87" t="s">
        <v>139</v>
      </c>
      <c r="AZ87">
        <v>0</v>
      </c>
      <c r="BA87">
        <v>7010</v>
      </c>
      <c r="BB87">
        <v>393213</v>
      </c>
      <c r="BC87" t="s">
        <v>681</v>
      </c>
      <c r="BD87">
        <v>186516</v>
      </c>
      <c r="BE87" t="s">
        <v>683</v>
      </c>
      <c r="BF87" t="s">
        <v>682</v>
      </c>
      <c r="BG87" t="s">
        <v>181</v>
      </c>
      <c r="BH87" t="s">
        <v>139</v>
      </c>
      <c r="BI87" t="s">
        <v>140</v>
      </c>
      <c r="BK87">
        <v>10008</v>
      </c>
      <c r="BL87" t="s">
        <v>141</v>
      </c>
      <c r="BM87">
        <v>20051</v>
      </c>
      <c r="BN87" t="s">
        <v>161</v>
      </c>
      <c r="BO87">
        <v>675</v>
      </c>
      <c r="BP87" t="s">
        <v>228</v>
      </c>
      <c r="BQ87" t="s">
        <v>445</v>
      </c>
      <c r="BR87" t="s">
        <v>446</v>
      </c>
      <c r="BS87" t="s">
        <v>146</v>
      </c>
      <c r="BT87">
        <v>500000000</v>
      </c>
      <c r="BU87">
        <v>3575000000</v>
      </c>
      <c r="BW87" t="s">
        <v>681</v>
      </c>
      <c r="BX87" t="s">
        <v>268</v>
      </c>
      <c r="BY87" t="s">
        <v>140</v>
      </c>
      <c r="BZ87">
        <v>18</v>
      </c>
      <c r="CA87" t="s">
        <v>148</v>
      </c>
      <c r="CB87" t="s">
        <v>164</v>
      </c>
      <c r="CC87" t="s">
        <v>269</v>
      </c>
      <c r="CD87" t="s">
        <v>151</v>
      </c>
      <c r="CE87">
        <v>0</v>
      </c>
      <c r="CF87">
        <v>50</v>
      </c>
      <c r="CG87" t="s">
        <v>138</v>
      </c>
      <c r="CH87" t="s">
        <v>189</v>
      </c>
      <c r="CI87" t="s">
        <v>148</v>
      </c>
      <c r="CJ87" t="s">
        <v>140</v>
      </c>
      <c r="CK87" t="s">
        <v>140</v>
      </c>
      <c r="CL87">
        <v>0</v>
      </c>
      <c r="CM87" t="s">
        <v>684</v>
      </c>
      <c r="CN87" t="s">
        <v>154</v>
      </c>
      <c r="CO87" t="s">
        <v>193</v>
      </c>
      <c r="CP87" t="s">
        <v>685</v>
      </c>
    </row>
    <row r="88" spans="1:94" x14ac:dyDescent="0.3">
      <c r="A88" s="33">
        <v>46203</v>
      </c>
      <c r="B88" s="33">
        <v>47517</v>
      </c>
      <c r="C88" s="33">
        <v>47517</v>
      </c>
      <c r="D88" t="s">
        <v>130</v>
      </c>
      <c r="E88" t="s">
        <v>131</v>
      </c>
      <c r="F88" t="s">
        <v>686</v>
      </c>
      <c r="G88" t="s">
        <v>687</v>
      </c>
      <c r="H88" t="s">
        <v>688</v>
      </c>
      <c r="I88" t="s">
        <v>181</v>
      </c>
      <c r="J88" t="s">
        <v>136</v>
      </c>
      <c r="K88" t="s">
        <v>182</v>
      </c>
      <c r="L88" t="s">
        <v>11</v>
      </c>
      <c r="M88" t="s">
        <v>138</v>
      </c>
      <c r="N88" t="s">
        <v>11</v>
      </c>
      <c r="O88" t="s">
        <v>11</v>
      </c>
      <c r="P88">
        <v>1000000</v>
      </c>
      <c r="Q88">
        <v>91.605000000000004</v>
      </c>
      <c r="R88">
        <v>0.27106000000000002</v>
      </c>
      <c r="S88">
        <v>91.876059999999995</v>
      </c>
      <c r="T88">
        <v>10136119.82</v>
      </c>
      <c r="U88">
        <v>29992.65</v>
      </c>
      <c r="V88">
        <v>10166112.460000001</v>
      </c>
      <c r="W88">
        <f t="shared" si="1"/>
        <v>3.405267936538918E-3</v>
      </c>
      <c r="X88">
        <v>0.66400000000000003</v>
      </c>
      <c r="Y88">
        <v>73471.789999999994</v>
      </c>
      <c r="Z88">
        <v>3.5918000000000001</v>
      </c>
      <c r="AA88">
        <v>3.5918000000000001</v>
      </c>
      <c r="AB88">
        <v>0</v>
      </c>
      <c r="AC88">
        <v>3.5501</v>
      </c>
      <c r="AD88">
        <v>0</v>
      </c>
      <c r="AE88">
        <v>3.4409200000000002</v>
      </c>
      <c r="AF88">
        <v>3.5554999999999999</v>
      </c>
      <c r="AG88">
        <v>3.4409000000000001</v>
      </c>
      <c r="AH88">
        <v>0</v>
      </c>
      <c r="AI88">
        <v>0</v>
      </c>
      <c r="AJ88">
        <v>0.72484999999999999</v>
      </c>
      <c r="AK88">
        <v>3.1730999999999998</v>
      </c>
      <c r="AL88">
        <v>3.1730999999999998</v>
      </c>
      <c r="AM88">
        <v>0</v>
      </c>
      <c r="AN88">
        <v>3.1730999999999998</v>
      </c>
      <c r="AO88">
        <v>-3.0924999999999998</v>
      </c>
      <c r="AP88">
        <v>0.31409999999999999</v>
      </c>
      <c r="AQ88">
        <v>-349805.29</v>
      </c>
      <c r="AR88">
        <v>-361454.44</v>
      </c>
      <c r="AS88">
        <v>-349805.29</v>
      </c>
      <c r="AV88">
        <v>0.68796999999999997</v>
      </c>
      <c r="AW88">
        <v>0.70682999999999996</v>
      </c>
      <c r="AX88">
        <v>0.1527</v>
      </c>
      <c r="AY88" t="s">
        <v>139</v>
      </c>
      <c r="AZ88">
        <v>0</v>
      </c>
      <c r="BA88">
        <v>7010</v>
      </c>
      <c r="BB88">
        <v>392273</v>
      </c>
      <c r="BC88" t="s">
        <v>686</v>
      </c>
      <c r="BD88">
        <v>9455620</v>
      </c>
      <c r="BE88" t="s">
        <v>688</v>
      </c>
      <c r="BF88" t="s">
        <v>687</v>
      </c>
      <c r="BG88" t="s">
        <v>181</v>
      </c>
      <c r="BH88" t="s">
        <v>139</v>
      </c>
      <c r="BI88" t="s">
        <v>140</v>
      </c>
      <c r="BK88">
        <v>10003</v>
      </c>
      <c r="BL88" t="s">
        <v>183</v>
      </c>
      <c r="BM88">
        <v>20017</v>
      </c>
      <c r="BN88" t="s">
        <v>184</v>
      </c>
      <c r="BO88">
        <v>300</v>
      </c>
      <c r="BP88" t="s">
        <v>185</v>
      </c>
      <c r="BQ88" t="s">
        <v>186</v>
      </c>
      <c r="BR88" t="s">
        <v>187</v>
      </c>
      <c r="BS88" t="s">
        <v>146</v>
      </c>
      <c r="BT88">
        <v>1000000000</v>
      </c>
      <c r="BU88">
        <v>3900000000</v>
      </c>
      <c r="BV88" t="s">
        <v>689</v>
      </c>
      <c r="BW88" t="s">
        <v>686</v>
      </c>
      <c r="BX88" t="s">
        <v>188</v>
      </c>
      <c r="BY88" t="s">
        <v>140</v>
      </c>
      <c r="BZ88">
        <v>18</v>
      </c>
      <c r="CA88" t="s">
        <v>140</v>
      </c>
      <c r="CB88" t="s">
        <v>149</v>
      </c>
      <c r="CC88" t="s">
        <v>150</v>
      </c>
      <c r="CD88" t="s">
        <v>151</v>
      </c>
      <c r="CE88">
        <v>0</v>
      </c>
      <c r="CF88">
        <v>100</v>
      </c>
      <c r="CG88" t="s">
        <v>138</v>
      </c>
      <c r="CH88" t="s">
        <v>189</v>
      </c>
      <c r="CI88" t="s">
        <v>190</v>
      </c>
      <c r="CJ88" t="s">
        <v>191</v>
      </c>
      <c r="CK88" t="s">
        <v>140</v>
      </c>
      <c r="CL88">
        <v>0</v>
      </c>
      <c r="CM88" t="s">
        <v>192</v>
      </c>
      <c r="CN88" t="s">
        <v>154</v>
      </c>
      <c r="CO88" t="s">
        <v>193</v>
      </c>
      <c r="CP88" t="s">
        <v>194</v>
      </c>
    </row>
    <row r="89" spans="1:94" x14ac:dyDescent="0.3">
      <c r="A89" s="33">
        <v>46203</v>
      </c>
      <c r="B89" s="33">
        <v>47722</v>
      </c>
      <c r="C89" s="33">
        <v>47722</v>
      </c>
      <c r="D89" t="s">
        <v>130</v>
      </c>
      <c r="E89" t="s">
        <v>131</v>
      </c>
      <c r="F89" t="s">
        <v>690</v>
      </c>
      <c r="G89" t="s">
        <v>691</v>
      </c>
      <c r="H89" t="s">
        <v>692</v>
      </c>
      <c r="I89" t="s">
        <v>181</v>
      </c>
      <c r="J89" t="s">
        <v>136</v>
      </c>
      <c r="K89" t="s">
        <v>182</v>
      </c>
      <c r="L89" t="s">
        <v>9</v>
      </c>
      <c r="M89" t="s">
        <v>138</v>
      </c>
      <c r="N89" t="s">
        <v>9</v>
      </c>
      <c r="O89" t="s">
        <v>9</v>
      </c>
      <c r="P89">
        <v>2500000</v>
      </c>
      <c r="Q89">
        <v>99.346000000000004</v>
      </c>
      <c r="R89">
        <v>2.4654099999999999</v>
      </c>
      <c r="S89">
        <v>101.81141</v>
      </c>
      <c r="T89">
        <v>27481659.280000001</v>
      </c>
      <c r="U89">
        <v>681996.05</v>
      </c>
      <c r="V89">
        <v>28163655.329999998</v>
      </c>
      <c r="W89">
        <f t="shared" si="1"/>
        <v>9.4337725308797533E-3</v>
      </c>
      <c r="X89">
        <v>2.875</v>
      </c>
      <c r="Y89">
        <v>795298.96</v>
      </c>
      <c r="Z89">
        <v>4.1425000000000001</v>
      </c>
      <c r="AA89">
        <v>4.1425000000000001</v>
      </c>
      <c r="AB89">
        <v>0</v>
      </c>
      <c r="AC89">
        <v>3.8694999999999999</v>
      </c>
      <c r="AD89">
        <v>0</v>
      </c>
      <c r="AE89">
        <v>3.7551899999999998</v>
      </c>
      <c r="AF89">
        <v>3.8719999999999999</v>
      </c>
      <c r="AG89">
        <v>3.7551999999999999</v>
      </c>
      <c r="AH89">
        <v>0</v>
      </c>
      <c r="AI89">
        <v>0</v>
      </c>
      <c r="AJ89">
        <v>2.8939300000000001</v>
      </c>
      <c r="AK89">
        <v>3.0440499999999999</v>
      </c>
      <c r="AL89">
        <v>3.0440499999999999</v>
      </c>
      <c r="AM89">
        <v>0</v>
      </c>
      <c r="AN89">
        <v>3.0440499999999999</v>
      </c>
      <c r="AO89">
        <v>-3.7311000000000001</v>
      </c>
      <c r="AP89">
        <v>0.25990000000000002</v>
      </c>
      <c r="AQ89">
        <v>-1057590.3799999999</v>
      </c>
      <c r="AR89">
        <v>-1090502.2</v>
      </c>
      <c r="AS89">
        <v>-1057590.3799999999</v>
      </c>
      <c r="AV89">
        <v>0.55293000000000003</v>
      </c>
      <c r="AW89">
        <v>0.56742999999999999</v>
      </c>
      <c r="AX89">
        <v>0.1845</v>
      </c>
      <c r="AY89" t="s">
        <v>139</v>
      </c>
      <c r="AZ89">
        <v>0</v>
      </c>
      <c r="BA89">
        <v>7010</v>
      </c>
      <c r="BB89">
        <v>393324</v>
      </c>
      <c r="BC89" t="s">
        <v>690</v>
      </c>
      <c r="BD89">
        <v>69582401</v>
      </c>
      <c r="BE89" t="s">
        <v>692</v>
      </c>
      <c r="BF89" t="s">
        <v>691</v>
      </c>
      <c r="BG89" t="s">
        <v>181</v>
      </c>
      <c r="BH89" t="s">
        <v>139</v>
      </c>
      <c r="BI89" t="s">
        <v>140</v>
      </c>
      <c r="BK89">
        <v>10005</v>
      </c>
      <c r="BL89" t="s">
        <v>172</v>
      </c>
      <c r="BM89">
        <v>20044</v>
      </c>
      <c r="BN89" t="s">
        <v>287</v>
      </c>
      <c r="BO89">
        <v>126</v>
      </c>
      <c r="BP89" t="s">
        <v>288</v>
      </c>
      <c r="BQ89" t="s">
        <v>209</v>
      </c>
      <c r="BR89" t="s">
        <v>210</v>
      </c>
      <c r="BS89" t="s">
        <v>146</v>
      </c>
      <c r="BT89">
        <v>1000000000</v>
      </c>
      <c r="BU89">
        <v>2000000000</v>
      </c>
      <c r="BW89" t="s">
        <v>690</v>
      </c>
      <c r="BX89" t="s">
        <v>188</v>
      </c>
      <c r="BY89" t="s">
        <v>140</v>
      </c>
      <c r="BZ89">
        <v>18</v>
      </c>
      <c r="CA89" t="s">
        <v>140</v>
      </c>
      <c r="CB89" t="s">
        <v>149</v>
      </c>
      <c r="CC89" t="s">
        <v>150</v>
      </c>
      <c r="CD89" t="s">
        <v>151</v>
      </c>
      <c r="CE89">
        <v>0</v>
      </c>
      <c r="CF89">
        <v>20</v>
      </c>
      <c r="CG89" t="s">
        <v>138</v>
      </c>
      <c r="CH89" t="s">
        <v>189</v>
      </c>
      <c r="CI89" t="s">
        <v>190</v>
      </c>
      <c r="CJ89" t="s">
        <v>191</v>
      </c>
      <c r="CK89" t="s">
        <v>140</v>
      </c>
      <c r="CL89">
        <v>0</v>
      </c>
      <c r="CM89" t="s">
        <v>291</v>
      </c>
      <c r="CN89" t="s">
        <v>154</v>
      </c>
      <c r="CO89" t="s">
        <v>193</v>
      </c>
      <c r="CP89" t="s">
        <v>292</v>
      </c>
    </row>
    <row r="90" spans="1:94" x14ac:dyDescent="0.3">
      <c r="A90" s="33">
        <v>46203</v>
      </c>
      <c r="B90" s="33">
        <v>47631</v>
      </c>
      <c r="C90" s="33">
        <v>47631</v>
      </c>
      <c r="D90" t="s">
        <v>130</v>
      </c>
      <c r="E90" t="s">
        <v>131</v>
      </c>
      <c r="F90" t="s">
        <v>693</v>
      </c>
      <c r="G90" t="s">
        <v>694</v>
      </c>
      <c r="H90" t="s">
        <v>695</v>
      </c>
      <c r="I90" t="s">
        <v>227</v>
      </c>
      <c r="J90" t="s">
        <v>136</v>
      </c>
      <c r="K90" t="s">
        <v>137</v>
      </c>
      <c r="L90" t="s">
        <v>10</v>
      </c>
      <c r="M90" t="s">
        <v>138</v>
      </c>
      <c r="N90" t="s">
        <v>10</v>
      </c>
      <c r="O90" t="s">
        <v>10</v>
      </c>
      <c r="P90">
        <v>28000000</v>
      </c>
      <c r="Q90">
        <v>100.92259</v>
      </c>
      <c r="R90">
        <v>0.31708999999999998</v>
      </c>
      <c r="S90">
        <v>101.23968000000001</v>
      </c>
      <c r="T90">
        <v>28258325.199999999</v>
      </c>
      <c r="U90">
        <v>88785.67</v>
      </c>
      <c r="V90">
        <v>28347110.870000001</v>
      </c>
      <c r="W90">
        <f t="shared" si="1"/>
        <v>9.4952232841151191E-3</v>
      </c>
      <c r="X90">
        <v>2.927</v>
      </c>
      <c r="Y90">
        <v>209443.11</v>
      </c>
      <c r="Z90">
        <v>3.8959000000000001</v>
      </c>
      <c r="AA90">
        <v>3.8959000000000001</v>
      </c>
      <c r="AB90">
        <v>3.4709999999999998E-2</v>
      </c>
      <c r="AC90">
        <v>0.14521000000000001</v>
      </c>
      <c r="AD90">
        <v>3.4479999999999997E-2</v>
      </c>
      <c r="AE90">
        <v>0.14136000000000001</v>
      </c>
      <c r="AF90">
        <v>3.6667999999999998</v>
      </c>
      <c r="AG90">
        <v>3.6585000000000001</v>
      </c>
      <c r="AH90">
        <v>3.806</v>
      </c>
      <c r="AI90">
        <v>69.552059999999997</v>
      </c>
      <c r="AJ90">
        <v>2.9002400000000002</v>
      </c>
      <c r="AK90">
        <v>2.7171099999999999</v>
      </c>
      <c r="AL90">
        <v>2.7171099999999999</v>
      </c>
      <c r="AM90">
        <v>2.702</v>
      </c>
      <c r="AN90">
        <v>2.7171099999999999</v>
      </c>
      <c r="AO90">
        <v>-3.7048999999999999</v>
      </c>
      <c r="AP90">
        <v>0.27</v>
      </c>
      <c r="AQ90">
        <v>-1037081.81</v>
      </c>
      <c r="AR90">
        <v>-70275.210000000006</v>
      </c>
      <c r="AS90">
        <v>-1037081.81</v>
      </c>
      <c r="AT90">
        <v>2.36</v>
      </c>
      <c r="AU90">
        <v>0.66</v>
      </c>
      <c r="AV90">
        <v>0.97231999999999996</v>
      </c>
      <c r="AW90">
        <v>0.66395000000000004</v>
      </c>
      <c r="AX90">
        <v>0.14799999999999999</v>
      </c>
      <c r="AY90" t="s">
        <v>139</v>
      </c>
      <c r="AZ90">
        <v>0</v>
      </c>
      <c r="BA90">
        <v>7010</v>
      </c>
      <c r="BB90">
        <v>393360</v>
      </c>
      <c r="BC90" t="s">
        <v>693</v>
      </c>
      <c r="BD90">
        <v>25364717</v>
      </c>
      <c r="BE90" t="s">
        <v>695</v>
      </c>
      <c r="BF90" t="s">
        <v>694</v>
      </c>
      <c r="BG90" t="s">
        <v>227</v>
      </c>
      <c r="BH90" t="s">
        <v>139</v>
      </c>
      <c r="BI90" t="s">
        <v>140</v>
      </c>
      <c r="BK90">
        <v>10011</v>
      </c>
      <c r="BL90" t="s">
        <v>218</v>
      </c>
      <c r="BM90">
        <v>20091</v>
      </c>
      <c r="BN90" t="s">
        <v>595</v>
      </c>
      <c r="BO90">
        <v>236</v>
      </c>
      <c r="BP90" t="s">
        <v>596</v>
      </c>
      <c r="BQ90" t="s">
        <v>445</v>
      </c>
      <c r="BR90" t="s">
        <v>446</v>
      </c>
      <c r="BS90" t="s">
        <v>146</v>
      </c>
      <c r="BT90">
        <v>750000000</v>
      </c>
      <c r="BU90">
        <v>1350000000</v>
      </c>
      <c r="BW90" t="s">
        <v>693</v>
      </c>
      <c r="BX90" t="s">
        <v>147</v>
      </c>
      <c r="BY90" t="s">
        <v>140</v>
      </c>
      <c r="BZ90">
        <v>50</v>
      </c>
      <c r="CA90" t="s">
        <v>148</v>
      </c>
      <c r="CB90" t="s">
        <v>149</v>
      </c>
      <c r="CC90" t="s">
        <v>150</v>
      </c>
      <c r="CD90" t="s">
        <v>151</v>
      </c>
      <c r="CE90">
        <v>0</v>
      </c>
      <c r="CF90">
        <v>50</v>
      </c>
      <c r="CG90" t="s">
        <v>138</v>
      </c>
      <c r="CH90" t="s">
        <v>152</v>
      </c>
      <c r="CI90" t="s">
        <v>148</v>
      </c>
      <c r="CJ90" t="s">
        <v>140</v>
      </c>
      <c r="CK90" t="s">
        <v>140</v>
      </c>
      <c r="CL90">
        <v>0</v>
      </c>
      <c r="CM90" t="s">
        <v>597</v>
      </c>
      <c r="CN90" t="s">
        <v>154</v>
      </c>
      <c r="CO90" t="s">
        <v>240</v>
      </c>
      <c r="CP90" t="s">
        <v>598</v>
      </c>
    </row>
    <row r="91" spans="1:94" x14ac:dyDescent="0.3">
      <c r="A91" s="33">
        <v>46203</v>
      </c>
      <c r="B91" s="33">
        <v>47221</v>
      </c>
      <c r="C91" s="33">
        <v>47221</v>
      </c>
      <c r="D91" t="s">
        <v>130</v>
      </c>
      <c r="E91" t="s">
        <v>131</v>
      </c>
      <c r="F91" t="s">
        <v>696</v>
      </c>
      <c r="G91" t="s">
        <v>697</v>
      </c>
      <c r="H91" t="s">
        <v>698</v>
      </c>
      <c r="I91" t="s">
        <v>227</v>
      </c>
      <c r="J91" t="s">
        <v>136</v>
      </c>
      <c r="K91" t="s">
        <v>137</v>
      </c>
      <c r="L91" t="s">
        <v>10</v>
      </c>
      <c r="M91" t="s">
        <v>138</v>
      </c>
      <c r="N91" t="s">
        <v>10</v>
      </c>
      <c r="O91" t="s">
        <v>10</v>
      </c>
      <c r="P91">
        <v>30000000</v>
      </c>
      <c r="Q91">
        <v>100.73574000000001</v>
      </c>
      <c r="R91">
        <v>0.64444000000000001</v>
      </c>
      <c r="S91">
        <v>101.38018</v>
      </c>
      <c r="T91">
        <v>30220722</v>
      </c>
      <c r="U91">
        <v>193333.33</v>
      </c>
      <c r="V91">
        <v>30414055.329999998</v>
      </c>
      <c r="W91">
        <f t="shared" si="1"/>
        <v>1.0187572471077067E-2</v>
      </c>
      <c r="X91">
        <v>2.9</v>
      </c>
      <c r="Y91">
        <v>219916.67</v>
      </c>
      <c r="Z91">
        <v>2.7835999999999999</v>
      </c>
      <c r="AA91">
        <v>2.7835999999999999</v>
      </c>
      <c r="AB91">
        <v>0.15448000000000001</v>
      </c>
      <c r="AC91">
        <v>3.014E-2</v>
      </c>
      <c r="AD91">
        <v>0.15348999999999999</v>
      </c>
      <c r="AE91">
        <v>2.9350000000000001E-2</v>
      </c>
      <c r="AF91">
        <v>2.6619999999999999</v>
      </c>
      <c r="AG91">
        <v>2.6488</v>
      </c>
      <c r="AH91">
        <v>2.80247</v>
      </c>
      <c r="AI91">
        <v>55.865749999999998</v>
      </c>
      <c r="AJ91">
        <v>2.8788200000000002</v>
      </c>
      <c r="AK91">
        <v>2.6650499999999999</v>
      </c>
      <c r="AL91">
        <v>2.6650499999999999</v>
      </c>
      <c r="AM91">
        <v>2.5630000000000002</v>
      </c>
      <c r="AN91">
        <v>2.6650499999999999</v>
      </c>
      <c r="AO91">
        <v>-2.6858</v>
      </c>
      <c r="AP91">
        <v>0.37240000000000001</v>
      </c>
      <c r="AQ91">
        <v>-805597.54</v>
      </c>
      <c r="AR91">
        <v>-30829.919999999998</v>
      </c>
      <c r="AS91">
        <v>-805597.54</v>
      </c>
      <c r="AT91">
        <v>2.2799999999999998</v>
      </c>
      <c r="AU91">
        <v>0.53</v>
      </c>
      <c r="AV91">
        <v>0.85450999999999999</v>
      </c>
      <c r="AW91">
        <v>0.70653999999999995</v>
      </c>
      <c r="AX91">
        <v>7.8799999999999995E-2</v>
      </c>
      <c r="AY91" t="s">
        <v>139</v>
      </c>
      <c r="AZ91">
        <v>0</v>
      </c>
      <c r="BA91">
        <v>7010</v>
      </c>
      <c r="BB91">
        <v>392301</v>
      </c>
      <c r="BC91" t="s">
        <v>696</v>
      </c>
      <c r="BD91">
        <v>35746617</v>
      </c>
      <c r="BE91" t="s">
        <v>698</v>
      </c>
      <c r="BF91" t="s">
        <v>697</v>
      </c>
      <c r="BG91" t="s">
        <v>227</v>
      </c>
      <c r="BH91" t="s">
        <v>139</v>
      </c>
      <c r="BI91" t="s">
        <v>140</v>
      </c>
      <c r="BK91">
        <v>10008</v>
      </c>
      <c r="BL91" t="s">
        <v>141</v>
      </c>
      <c r="BM91">
        <v>20051</v>
      </c>
      <c r="BN91" t="s">
        <v>161</v>
      </c>
      <c r="BO91">
        <v>675</v>
      </c>
      <c r="BP91" t="s">
        <v>228</v>
      </c>
      <c r="BQ91" t="s">
        <v>445</v>
      </c>
      <c r="BR91" t="s">
        <v>446</v>
      </c>
      <c r="BS91" t="s">
        <v>146</v>
      </c>
      <c r="BT91">
        <v>300000000</v>
      </c>
      <c r="BU91">
        <v>300000000</v>
      </c>
      <c r="BW91" t="s">
        <v>696</v>
      </c>
      <c r="BX91" t="s">
        <v>147</v>
      </c>
      <c r="BY91" t="s">
        <v>140</v>
      </c>
      <c r="BZ91">
        <v>50</v>
      </c>
      <c r="CA91" t="s">
        <v>148</v>
      </c>
      <c r="CB91" t="s">
        <v>164</v>
      </c>
      <c r="CC91" t="s">
        <v>150</v>
      </c>
      <c r="CD91" t="s">
        <v>151</v>
      </c>
      <c r="CE91">
        <v>0</v>
      </c>
      <c r="CF91">
        <v>50</v>
      </c>
      <c r="CG91" t="s">
        <v>138</v>
      </c>
      <c r="CH91" t="s">
        <v>152</v>
      </c>
      <c r="CI91" t="s">
        <v>148</v>
      </c>
      <c r="CJ91" t="s">
        <v>140</v>
      </c>
      <c r="CK91" t="s">
        <v>140</v>
      </c>
      <c r="CL91">
        <v>0</v>
      </c>
      <c r="CM91" t="s">
        <v>699</v>
      </c>
      <c r="CN91" t="s">
        <v>154</v>
      </c>
      <c r="CO91" t="s">
        <v>240</v>
      </c>
      <c r="CP91" t="s">
        <v>700</v>
      </c>
    </row>
    <row r="92" spans="1:94" x14ac:dyDescent="0.3">
      <c r="A92" s="33">
        <v>46203</v>
      </c>
      <c r="B92" s="33">
        <v>47444</v>
      </c>
      <c r="C92" s="33">
        <v>47444</v>
      </c>
      <c r="D92" t="s">
        <v>130</v>
      </c>
      <c r="E92" t="s">
        <v>131</v>
      </c>
      <c r="F92" t="s">
        <v>701</v>
      </c>
      <c r="G92" t="s">
        <v>702</v>
      </c>
      <c r="H92" t="s">
        <v>703</v>
      </c>
      <c r="I92" t="s">
        <v>181</v>
      </c>
      <c r="J92" t="s">
        <v>136</v>
      </c>
      <c r="K92" t="s">
        <v>182</v>
      </c>
      <c r="L92" t="s">
        <v>11</v>
      </c>
      <c r="M92" t="s">
        <v>138</v>
      </c>
      <c r="N92" t="s">
        <v>11</v>
      </c>
      <c r="O92" t="s">
        <v>11</v>
      </c>
      <c r="P92">
        <v>2000000</v>
      </c>
      <c r="Q92">
        <v>101.79</v>
      </c>
      <c r="R92">
        <v>2.2808199999999998</v>
      </c>
      <c r="S92">
        <v>104.07082</v>
      </c>
      <c r="T92">
        <v>22526186.039999999</v>
      </c>
      <c r="U92">
        <v>504747.23</v>
      </c>
      <c r="V92">
        <v>23030933.27</v>
      </c>
      <c r="W92">
        <f t="shared" si="1"/>
        <v>7.7145023647415371E-3</v>
      </c>
      <c r="X92">
        <v>3.75</v>
      </c>
      <c r="Y92">
        <v>829877.18</v>
      </c>
      <c r="Z92">
        <v>3.3917999999999999</v>
      </c>
      <c r="AA92">
        <v>3.3917999999999999</v>
      </c>
      <c r="AB92">
        <v>0</v>
      </c>
      <c r="AC92">
        <v>3.1825999999999999</v>
      </c>
      <c r="AD92">
        <v>0</v>
      </c>
      <c r="AE92">
        <v>3.0844999999999998</v>
      </c>
      <c r="AF92">
        <v>3.1852</v>
      </c>
      <c r="AG92">
        <v>3.0844999999999998</v>
      </c>
      <c r="AH92">
        <v>0</v>
      </c>
      <c r="AI92">
        <v>0</v>
      </c>
      <c r="AJ92">
        <v>3.68405</v>
      </c>
      <c r="AK92">
        <v>3.18052</v>
      </c>
      <c r="AL92">
        <v>3.18052</v>
      </c>
      <c r="AM92">
        <v>0</v>
      </c>
      <c r="AN92">
        <v>3.1805099999999999</v>
      </c>
      <c r="AO92">
        <v>-3.1438999999999999</v>
      </c>
      <c r="AP92">
        <v>0.3095</v>
      </c>
      <c r="AQ92">
        <v>-710382.39</v>
      </c>
      <c r="AR92">
        <v>-733571.04</v>
      </c>
      <c r="AS92">
        <v>-710382.39</v>
      </c>
      <c r="AV92">
        <v>0.70232000000000006</v>
      </c>
      <c r="AW92">
        <v>0.72019</v>
      </c>
      <c r="AX92">
        <v>0.12920000000000001</v>
      </c>
      <c r="AY92" t="s">
        <v>139</v>
      </c>
      <c r="AZ92">
        <v>0</v>
      </c>
      <c r="BA92">
        <v>7010</v>
      </c>
      <c r="BB92">
        <v>337594</v>
      </c>
      <c r="BC92" t="s">
        <v>701</v>
      </c>
      <c r="BD92">
        <v>180718</v>
      </c>
      <c r="BE92" t="s">
        <v>703</v>
      </c>
      <c r="BF92" t="s">
        <v>702</v>
      </c>
      <c r="BG92" t="s">
        <v>181</v>
      </c>
      <c r="BH92" t="s">
        <v>139</v>
      </c>
      <c r="BI92" t="s">
        <v>140</v>
      </c>
      <c r="BK92">
        <v>10003</v>
      </c>
      <c r="BL92" t="s">
        <v>183</v>
      </c>
      <c r="BM92">
        <v>20017</v>
      </c>
      <c r="BN92" t="s">
        <v>184</v>
      </c>
      <c r="BO92">
        <v>259</v>
      </c>
      <c r="BP92" t="s">
        <v>704</v>
      </c>
      <c r="BQ92" t="s">
        <v>237</v>
      </c>
      <c r="BR92" t="s">
        <v>238</v>
      </c>
      <c r="BS92" t="s">
        <v>146</v>
      </c>
      <c r="BT92">
        <v>500000000</v>
      </c>
      <c r="BU92">
        <v>2200000000</v>
      </c>
      <c r="BX92" t="s">
        <v>188</v>
      </c>
      <c r="BY92" t="s">
        <v>140</v>
      </c>
      <c r="BZ92">
        <v>114</v>
      </c>
      <c r="CA92" t="s">
        <v>140</v>
      </c>
      <c r="CB92" t="s">
        <v>149</v>
      </c>
      <c r="CC92" t="s">
        <v>150</v>
      </c>
      <c r="CD92" t="s">
        <v>151</v>
      </c>
      <c r="CE92">
        <v>0</v>
      </c>
      <c r="CF92">
        <v>100</v>
      </c>
      <c r="CG92" t="s">
        <v>138</v>
      </c>
      <c r="CH92" t="s">
        <v>189</v>
      </c>
      <c r="CI92" t="s">
        <v>190</v>
      </c>
      <c r="CJ92" t="s">
        <v>191</v>
      </c>
      <c r="CK92" t="s">
        <v>140</v>
      </c>
      <c r="CL92">
        <v>0</v>
      </c>
      <c r="CM92" t="s">
        <v>705</v>
      </c>
      <c r="CN92" t="s">
        <v>154</v>
      </c>
      <c r="CO92" t="s">
        <v>305</v>
      </c>
      <c r="CP92" t="s">
        <v>706</v>
      </c>
    </row>
    <row r="93" spans="1:94" x14ac:dyDescent="0.3">
      <c r="A93" s="33">
        <v>46203</v>
      </c>
      <c r="B93" s="33">
        <v>48404</v>
      </c>
      <c r="C93" s="33">
        <v>48404</v>
      </c>
      <c r="D93" t="s">
        <v>130</v>
      </c>
      <c r="E93" t="s">
        <v>131</v>
      </c>
      <c r="F93" t="s">
        <v>707</v>
      </c>
      <c r="G93" t="s">
        <v>708</v>
      </c>
      <c r="H93" t="s">
        <v>709</v>
      </c>
      <c r="I93" t="s">
        <v>181</v>
      </c>
      <c r="J93" t="s">
        <v>136</v>
      </c>
      <c r="K93" t="s">
        <v>182</v>
      </c>
      <c r="L93" t="s">
        <v>11</v>
      </c>
      <c r="M93" t="s">
        <v>138</v>
      </c>
      <c r="N93" t="s">
        <v>11</v>
      </c>
      <c r="O93" t="s">
        <v>11</v>
      </c>
      <c r="P93">
        <v>2500000</v>
      </c>
      <c r="Q93">
        <v>99.296000000000006</v>
      </c>
      <c r="R93">
        <v>0</v>
      </c>
      <c r="S93">
        <v>99.296000000000006</v>
      </c>
      <c r="T93">
        <v>27467827.989999998</v>
      </c>
      <c r="U93">
        <v>0</v>
      </c>
      <c r="V93">
        <v>28401439.809999999</v>
      </c>
      <c r="W93">
        <f t="shared" si="1"/>
        <v>9.5134214496514595E-3</v>
      </c>
      <c r="X93">
        <v>3.375</v>
      </c>
      <c r="Y93">
        <v>933611.82</v>
      </c>
      <c r="Z93">
        <v>6</v>
      </c>
      <c r="AA93">
        <v>6</v>
      </c>
      <c r="AB93">
        <v>0</v>
      </c>
      <c r="AC93">
        <v>5.5290999999999997</v>
      </c>
      <c r="AD93">
        <v>0</v>
      </c>
      <c r="AE93">
        <v>5.3417599999999998</v>
      </c>
      <c r="AF93">
        <v>5.5334000000000003</v>
      </c>
      <c r="AG93">
        <v>5.3418000000000001</v>
      </c>
      <c r="AH93">
        <v>0</v>
      </c>
      <c r="AI93">
        <v>0</v>
      </c>
      <c r="AJ93">
        <v>3.39893</v>
      </c>
      <c r="AK93">
        <v>3.5071500000000002</v>
      </c>
      <c r="AL93">
        <v>3.5071500000000002</v>
      </c>
      <c r="AM93">
        <v>0</v>
      </c>
      <c r="AN93">
        <v>3.5071500000000002</v>
      </c>
      <c r="AO93">
        <v>-5.1341000000000001</v>
      </c>
      <c r="AP93">
        <v>0.18740000000000001</v>
      </c>
      <c r="AQ93">
        <v>-1467272.75</v>
      </c>
      <c r="AR93">
        <v>-1519897.14</v>
      </c>
      <c r="AS93">
        <v>-1467272.75</v>
      </c>
      <c r="AV93">
        <v>0.93920999999999999</v>
      </c>
      <c r="AW93">
        <v>0.96704999999999997</v>
      </c>
      <c r="AX93">
        <v>0.35120000000000001</v>
      </c>
      <c r="AY93" t="s">
        <v>139</v>
      </c>
      <c r="AZ93">
        <v>0</v>
      </c>
      <c r="BA93">
        <v>7010</v>
      </c>
      <c r="BB93">
        <v>338294</v>
      </c>
      <c r="BC93" t="s">
        <v>707</v>
      </c>
      <c r="BD93">
        <v>217484</v>
      </c>
      <c r="BE93" t="s">
        <v>709</v>
      </c>
      <c r="BF93" t="s">
        <v>708</v>
      </c>
      <c r="BG93" t="s">
        <v>181</v>
      </c>
      <c r="BH93" t="s">
        <v>139</v>
      </c>
      <c r="BI93" t="s">
        <v>140</v>
      </c>
      <c r="BK93">
        <v>10014</v>
      </c>
      <c r="BL93" t="s">
        <v>206</v>
      </c>
      <c r="BM93">
        <v>20110</v>
      </c>
      <c r="BN93" t="s">
        <v>207</v>
      </c>
      <c r="BO93">
        <v>266</v>
      </c>
      <c r="BP93" t="s">
        <v>545</v>
      </c>
      <c r="BQ93" t="s">
        <v>237</v>
      </c>
      <c r="BR93" t="s">
        <v>238</v>
      </c>
      <c r="BS93" t="s">
        <v>146</v>
      </c>
      <c r="BT93">
        <v>500000000</v>
      </c>
      <c r="BU93">
        <v>500000000</v>
      </c>
      <c r="BW93" t="s">
        <v>707</v>
      </c>
      <c r="BX93" t="s">
        <v>147</v>
      </c>
      <c r="BY93" t="s">
        <v>140</v>
      </c>
      <c r="BZ93">
        <v>28</v>
      </c>
      <c r="CA93" t="s">
        <v>148</v>
      </c>
      <c r="CB93" t="s">
        <v>149</v>
      </c>
      <c r="CC93" t="s">
        <v>150</v>
      </c>
      <c r="CD93" t="s">
        <v>151</v>
      </c>
      <c r="CE93">
        <v>0</v>
      </c>
      <c r="CF93">
        <v>100</v>
      </c>
      <c r="CG93" t="s">
        <v>138</v>
      </c>
      <c r="CH93" t="s">
        <v>189</v>
      </c>
      <c r="CI93" t="s">
        <v>148</v>
      </c>
      <c r="CJ93" t="s">
        <v>191</v>
      </c>
      <c r="CK93" t="s">
        <v>140</v>
      </c>
      <c r="CL93">
        <v>0</v>
      </c>
      <c r="CM93" t="s">
        <v>710</v>
      </c>
      <c r="CN93" t="s">
        <v>154</v>
      </c>
      <c r="CO93" t="s">
        <v>305</v>
      </c>
      <c r="CP93" t="s">
        <v>711</v>
      </c>
    </row>
    <row r="94" spans="1:94" x14ac:dyDescent="0.3">
      <c r="A94" s="33">
        <v>46203</v>
      </c>
      <c r="B94" s="33">
        <v>47555</v>
      </c>
      <c r="C94" s="33">
        <v>47555</v>
      </c>
      <c r="D94" t="s">
        <v>130</v>
      </c>
      <c r="E94" t="s">
        <v>131</v>
      </c>
      <c r="F94" t="s">
        <v>712</v>
      </c>
      <c r="G94" t="s">
        <v>713</v>
      </c>
      <c r="H94" t="s">
        <v>714</v>
      </c>
      <c r="I94" t="s">
        <v>227</v>
      </c>
      <c r="J94" t="s">
        <v>136</v>
      </c>
      <c r="K94" t="s">
        <v>182</v>
      </c>
      <c r="L94" t="s">
        <v>11</v>
      </c>
      <c r="M94" t="s">
        <v>138</v>
      </c>
      <c r="N94" t="s">
        <v>11</v>
      </c>
      <c r="O94" t="s">
        <v>11</v>
      </c>
      <c r="P94">
        <v>30000000</v>
      </c>
      <c r="Q94">
        <v>101.11656000000001</v>
      </c>
      <c r="R94">
        <v>1.10514</v>
      </c>
      <c r="S94">
        <v>102.2217</v>
      </c>
      <c r="T94">
        <v>30334968</v>
      </c>
      <c r="U94">
        <v>331541.67</v>
      </c>
      <c r="V94">
        <v>30666509.670000002</v>
      </c>
      <c r="W94">
        <f t="shared" si="1"/>
        <v>1.0272135244981509E-2</v>
      </c>
      <c r="X94">
        <v>3.65</v>
      </c>
      <c r="Y94">
        <v>1095000</v>
      </c>
      <c r="Z94">
        <v>3.6972</v>
      </c>
      <c r="AA94">
        <v>3.6972</v>
      </c>
      <c r="AB94">
        <v>3.3802300000000001</v>
      </c>
      <c r="AC94">
        <v>3.4923000000000002</v>
      </c>
      <c r="AD94">
        <v>3.2593200000000002</v>
      </c>
      <c r="AE94">
        <v>3.3800699999999999</v>
      </c>
      <c r="AF94">
        <v>3.4931999999999999</v>
      </c>
      <c r="AG94">
        <v>3.38</v>
      </c>
      <c r="AH94">
        <v>3.26146</v>
      </c>
      <c r="AI94">
        <v>105.54521</v>
      </c>
      <c r="AJ94">
        <v>3.6097000000000001</v>
      </c>
      <c r="AK94">
        <v>3.3012199999999998</v>
      </c>
      <c r="AL94">
        <v>3.3204400000000001</v>
      </c>
      <c r="AM94">
        <v>3.71</v>
      </c>
      <c r="AN94">
        <v>3.3204400000000001</v>
      </c>
      <c r="AO94">
        <v>-3.3793000000000002</v>
      </c>
      <c r="AP94">
        <v>0.28760000000000002</v>
      </c>
      <c r="AQ94">
        <v>-1036535.78</v>
      </c>
      <c r="AR94">
        <v>-1071241.1100000001</v>
      </c>
      <c r="AS94">
        <v>-1036535.78</v>
      </c>
      <c r="AV94">
        <v>1.2077599999999999</v>
      </c>
      <c r="AW94">
        <v>1.2360199999999999</v>
      </c>
      <c r="AX94">
        <v>0.15110000000000001</v>
      </c>
      <c r="AY94" t="s">
        <v>139</v>
      </c>
      <c r="AZ94">
        <v>0</v>
      </c>
      <c r="BA94">
        <v>7010</v>
      </c>
      <c r="BB94">
        <v>391645</v>
      </c>
      <c r="BC94" t="s">
        <v>712</v>
      </c>
      <c r="BD94">
        <v>221120</v>
      </c>
      <c r="BE94" t="s">
        <v>714</v>
      </c>
      <c r="BF94" t="s">
        <v>713</v>
      </c>
      <c r="BG94" t="s">
        <v>227</v>
      </c>
      <c r="BH94" t="s">
        <v>139</v>
      </c>
      <c r="BI94" t="s">
        <v>140</v>
      </c>
      <c r="BK94">
        <v>10008</v>
      </c>
      <c r="BL94" t="s">
        <v>141</v>
      </c>
      <c r="BM94">
        <v>20058</v>
      </c>
      <c r="BN94" t="s">
        <v>435</v>
      </c>
      <c r="BO94">
        <v>672</v>
      </c>
      <c r="BP94" t="s">
        <v>436</v>
      </c>
      <c r="BQ94" t="s">
        <v>445</v>
      </c>
      <c r="BR94" t="s">
        <v>446</v>
      </c>
      <c r="BS94" t="s">
        <v>146</v>
      </c>
      <c r="BT94">
        <v>400000000</v>
      </c>
      <c r="BU94">
        <v>3400000000</v>
      </c>
      <c r="BW94" t="s">
        <v>712</v>
      </c>
      <c r="BX94" t="s">
        <v>147</v>
      </c>
      <c r="BY94" t="s">
        <v>140</v>
      </c>
      <c r="BZ94">
        <v>50</v>
      </c>
      <c r="CA94" t="s">
        <v>148</v>
      </c>
      <c r="CB94" t="s">
        <v>149</v>
      </c>
      <c r="CC94" t="s">
        <v>150</v>
      </c>
      <c r="CD94" t="s">
        <v>151</v>
      </c>
      <c r="CE94">
        <v>0</v>
      </c>
      <c r="CF94">
        <v>100</v>
      </c>
      <c r="CG94" t="s">
        <v>138</v>
      </c>
      <c r="CH94" t="s">
        <v>189</v>
      </c>
      <c r="CI94" t="s">
        <v>148</v>
      </c>
      <c r="CJ94" t="s">
        <v>140</v>
      </c>
      <c r="CK94" t="s">
        <v>140</v>
      </c>
      <c r="CL94">
        <v>0</v>
      </c>
      <c r="CM94" t="s">
        <v>715</v>
      </c>
      <c r="CN94" t="s">
        <v>154</v>
      </c>
      <c r="CO94" t="s">
        <v>240</v>
      </c>
      <c r="CP94" t="s">
        <v>716</v>
      </c>
    </row>
    <row r="95" spans="1:94" x14ac:dyDescent="0.3">
      <c r="A95" s="33">
        <v>46203</v>
      </c>
      <c r="B95" s="33">
        <v>46413</v>
      </c>
      <c r="C95" s="33">
        <v>46413</v>
      </c>
      <c r="D95" t="s">
        <v>130</v>
      </c>
      <c r="E95" t="s">
        <v>131</v>
      </c>
      <c r="F95" t="s">
        <v>717</v>
      </c>
      <c r="G95" t="s">
        <v>718</v>
      </c>
      <c r="H95" t="s">
        <v>719</v>
      </c>
      <c r="I95" t="s">
        <v>135</v>
      </c>
      <c r="J95" t="s">
        <v>136</v>
      </c>
      <c r="K95" t="s">
        <v>137</v>
      </c>
      <c r="L95" t="s">
        <v>9</v>
      </c>
      <c r="M95" t="s">
        <v>138</v>
      </c>
      <c r="N95" t="s">
        <v>9</v>
      </c>
      <c r="O95" t="s">
        <v>18</v>
      </c>
      <c r="P95">
        <v>45000000</v>
      </c>
      <c r="Q95">
        <v>100.15822</v>
      </c>
      <c r="R95">
        <v>0.87450000000000006</v>
      </c>
      <c r="S95">
        <v>101.03272</v>
      </c>
      <c r="T95">
        <v>44081231.520000003</v>
      </c>
      <c r="U95">
        <v>384881.41</v>
      </c>
      <c r="V95">
        <v>44466112.93</v>
      </c>
      <c r="W95">
        <f t="shared" si="1"/>
        <v>1.4894486876751272E-2</v>
      </c>
      <c r="X95">
        <v>4.7699999999999996</v>
      </c>
      <c r="Y95">
        <v>530669.81999999995</v>
      </c>
      <c r="Z95">
        <v>0.56669999999999998</v>
      </c>
      <c r="AA95">
        <v>0.56669999999999998</v>
      </c>
      <c r="AB95">
        <v>0.18445</v>
      </c>
      <c r="AC95">
        <v>6.9440000000000002E-2</v>
      </c>
      <c r="AD95">
        <v>0.18237</v>
      </c>
      <c r="AE95">
        <v>6.6420000000000007E-2</v>
      </c>
      <c r="AF95">
        <v>0.56100000000000005</v>
      </c>
      <c r="AG95">
        <v>0.55779999999999996</v>
      </c>
      <c r="AH95">
        <v>0.67530999999999997</v>
      </c>
      <c r="AI95">
        <v>1.9657500000000001</v>
      </c>
      <c r="AJ95">
        <v>4.7624599999999999</v>
      </c>
      <c r="AK95">
        <v>4.5505699999999996</v>
      </c>
      <c r="AL95">
        <v>4.5505699999999996</v>
      </c>
      <c r="AM95">
        <v>4.5609999999999999</v>
      </c>
      <c r="AN95">
        <v>4.5505699999999996</v>
      </c>
      <c r="AO95">
        <v>-0.56359999999999999</v>
      </c>
      <c r="AP95">
        <v>1.7745</v>
      </c>
      <c r="AQ95">
        <v>-248036.66</v>
      </c>
      <c r="AR95">
        <v>-42093.57</v>
      </c>
      <c r="AS95">
        <v>-248036.66</v>
      </c>
      <c r="AT95">
        <v>4.46</v>
      </c>
      <c r="AU95">
        <v>0.05</v>
      </c>
      <c r="AV95">
        <v>8.0259999999999998E-2</v>
      </c>
      <c r="AW95">
        <v>0.14186000000000001</v>
      </c>
      <c r="AX95">
        <v>3.0999999999999999E-3</v>
      </c>
      <c r="AY95" t="s">
        <v>139</v>
      </c>
      <c r="AZ95">
        <v>0</v>
      </c>
      <c r="BA95">
        <v>7010</v>
      </c>
      <c r="BB95">
        <v>340594</v>
      </c>
      <c r="BC95" t="s">
        <v>717</v>
      </c>
      <c r="BD95">
        <v>60460164</v>
      </c>
      <c r="BE95" t="s">
        <v>719</v>
      </c>
      <c r="BF95" t="s">
        <v>718</v>
      </c>
      <c r="BG95" t="s">
        <v>135</v>
      </c>
      <c r="BH95" t="s">
        <v>139</v>
      </c>
      <c r="BI95" t="s">
        <v>140</v>
      </c>
      <c r="BK95">
        <v>10005</v>
      </c>
      <c r="BL95" t="s">
        <v>172</v>
      </c>
      <c r="BM95">
        <v>20038</v>
      </c>
      <c r="BN95" t="s">
        <v>310</v>
      </c>
      <c r="BO95">
        <v>297</v>
      </c>
      <c r="BP95" t="s">
        <v>720</v>
      </c>
      <c r="BQ95" t="s">
        <v>144</v>
      </c>
      <c r="BR95" t="s">
        <v>145</v>
      </c>
      <c r="BS95" t="s">
        <v>146</v>
      </c>
      <c r="BT95">
        <v>600000000</v>
      </c>
      <c r="BU95">
        <v>5800000000</v>
      </c>
      <c r="BW95" t="s">
        <v>721</v>
      </c>
      <c r="BX95" t="s">
        <v>147</v>
      </c>
      <c r="BY95" t="s">
        <v>140</v>
      </c>
      <c r="BZ95">
        <v>100</v>
      </c>
      <c r="CA95" t="s">
        <v>148</v>
      </c>
      <c r="CB95" t="s">
        <v>149</v>
      </c>
      <c r="CC95" t="s">
        <v>722</v>
      </c>
      <c r="CD95" t="s">
        <v>151</v>
      </c>
      <c r="CE95">
        <v>0</v>
      </c>
      <c r="CF95">
        <v>20</v>
      </c>
      <c r="CG95" t="s">
        <v>138</v>
      </c>
      <c r="CH95" t="s">
        <v>152</v>
      </c>
      <c r="CI95" t="s">
        <v>148</v>
      </c>
      <c r="CJ95" t="s">
        <v>723</v>
      </c>
      <c r="CK95" t="s">
        <v>140</v>
      </c>
      <c r="CL95">
        <v>23103000000</v>
      </c>
      <c r="CM95" t="s">
        <v>724</v>
      </c>
      <c r="CN95" t="s">
        <v>154</v>
      </c>
      <c r="CP95" t="s">
        <v>725</v>
      </c>
    </row>
    <row r="96" spans="1:94" x14ac:dyDescent="0.3">
      <c r="A96" s="33">
        <v>46203</v>
      </c>
      <c r="B96" s="33">
        <v>47435</v>
      </c>
      <c r="C96" s="33">
        <v>47800</v>
      </c>
      <c r="D96" t="s">
        <v>130</v>
      </c>
      <c r="E96" t="s">
        <v>131</v>
      </c>
      <c r="F96" t="s">
        <v>726</v>
      </c>
      <c r="G96" t="s">
        <v>727</v>
      </c>
      <c r="H96" t="s">
        <v>728</v>
      </c>
      <c r="I96" t="s">
        <v>181</v>
      </c>
      <c r="J96" t="s">
        <v>266</v>
      </c>
      <c r="K96" t="s">
        <v>267</v>
      </c>
      <c r="L96" t="s">
        <v>10</v>
      </c>
      <c r="M96" t="s">
        <v>138</v>
      </c>
      <c r="N96" t="s">
        <v>11</v>
      </c>
      <c r="O96" t="s">
        <v>10</v>
      </c>
      <c r="P96">
        <v>2000000</v>
      </c>
      <c r="Q96">
        <v>100.577</v>
      </c>
      <c r="R96">
        <v>2.2941799999999999</v>
      </c>
      <c r="S96">
        <v>102.87118</v>
      </c>
      <c r="T96">
        <v>22257748.43</v>
      </c>
      <c r="U96">
        <v>507702.92</v>
      </c>
      <c r="V96">
        <v>22765451.359999999</v>
      </c>
      <c r="W96">
        <f t="shared" si="1"/>
        <v>7.6255758415094592E-3</v>
      </c>
      <c r="X96">
        <v>3.625</v>
      </c>
      <c r="Y96">
        <v>802214.6</v>
      </c>
      <c r="Z96">
        <v>3.3671000000000002</v>
      </c>
      <c r="AA96">
        <v>4.3670999999999998</v>
      </c>
      <c r="AB96">
        <v>0</v>
      </c>
      <c r="AC96">
        <v>3.1629</v>
      </c>
      <c r="AD96">
        <v>0</v>
      </c>
      <c r="AE96">
        <v>3.05783</v>
      </c>
      <c r="AF96">
        <v>3.1654</v>
      </c>
      <c r="AG96">
        <v>3.0577999999999999</v>
      </c>
      <c r="AH96">
        <v>0</v>
      </c>
      <c r="AI96">
        <v>0</v>
      </c>
      <c r="AJ96">
        <v>3.6042000000000001</v>
      </c>
      <c r="AK96">
        <v>3.43</v>
      </c>
      <c r="AL96">
        <v>3.5422099999999999</v>
      </c>
      <c r="AM96">
        <v>0</v>
      </c>
      <c r="AN96">
        <v>3.4360400000000002</v>
      </c>
      <c r="AO96">
        <v>-3.1467000000000001</v>
      </c>
      <c r="AP96">
        <v>0.31790000000000002</v>
      </c>
      <c r="AQ96">
        <v>-696128.86</v>
      </c>
      <c r="AR96">
        <v>-720610.68</v>
      </c>
      <c r="AS96">
        <v>-696128.86</v>
      </c>
      <c r="AV96">
        <v>0.95006000000000002</v>
      </c>
      <c r="AW96">
        <v>0.97633999999999999</v>
      </c>
      <c r="AX96">
        <v>0.12720000000000001</v>
      </c>
      <c r="AY96" t="s">
        <v>139</v>
      </c>
      <c r="AZ96">
        <v>0</v>
      </c>
      <c r="BA96">
        <v>7010</v>
      </c>
      <c r="BB96">
        <v>386494</v>
      </c>
      <c r="BC96" t="s">
        <v>726</v>
      </c>
      <c r="BD96">
        <v>115510</v>
      </c>
      <c r="BE96" t="s">
        <v>728</v>
      </c>
      <c r="BF96" t="s">
        <v>727</v>
      </c>
      <c r="BG96" t="s">
        <v>181</v>
      </c>
      <c r="BH96" t="s">
        <v>139</v>
      </c>
      <c r="BI96" t="s">
        <v>140</v>
      </c>
      <c r="BK96">
        <v>10008</v>
      </c>
      <c r="BL96" t="s">
        <v>141</v>
      </c>
      <c r="BM96">
        <v>20051</v>
      </c>
      <c r="BN96" t="s">
        <v>161</v>
      </c>
      <c r="BO96">
        <v>713</v>
      </c>
      <c r="BP96" t="s">
        <v>331</v>
      </c>
      <c r="BQ96" t="s">
        <v>332</v>
      </c>
      <c r="BR96" t="s">
        <v>333</v>
      </c>
      <c r="BS96" t="s">
        <v>146</v>
      </c>
      <c r="BT96">
        <v>1000000000</v>
      </c>
      <c r="BU96">
        <v>7750000000</v>
      </c>
      <c r="BV96" t="s">
        <v>729</v>
      </c>
      <c r="BW96" t="s">
        <v>726</v>
      </c>
      <c r="BX96" t="s">
        <v>268</v>
      </c>
      <c r="BY96" t="s">
        <v>140</v>
      </c>
      <c r="BZ96">
        <v>48</v>
      </c>
      <c r="CA96" t="s">
        <v>148</v>
      </c>
      <c r="CB96" t="s">
        <v>164</v>
      </c>
      <c r="CC96" t="s">
        <v>269</v>
      </c>
      <c r="CD96" t="s">
        <v>151</v>
      </c>
      <c r="CE96">
        <v>0</v>
      </c>
      <c r="CF96">
        <v>50</v>
      </c>
      <c r="CG96" t="s">
        <v>138</v>
      </c>
      <c r="CH96" t="s">
        <v>189</v>
      </c>
      <c r="CI96" t="s">
        <v>148</v>
      </c>
      <c r="CJ96" t="s">
        <v>140</v>
      </c>
      <c r="CK96" t="s">
        <v>140</v>
      </c>
      <c r="CL96">
        <v>0</v>
      </c>
      <c r="CM96" t="s">
        <v>730</v>
      </c>
      <c r="CN96" t="s">
        <v>154</v>
      </c>
      <c r="CO96" t="s">
        <v>335</v>
      </c>
      <c r="CP96" t="s">
        <v>731</v>
      </c>
    </row>
    <row r="97" spans="1:94" x14ac:dyDescent="0.3">
      <c r="A97" s="33">
        <v>46203</v>
      </c>
      <c r="B97" s="33">
        <v>47441</v>
      </c>
      <c r="C97" s="33">
        <v>47441</v>
      </c>
      <c r="D97" t="s">
        <v>130</v>
      </c>
      <c r="E97" t="s">
        <v>131</v>
      </c>
      <c r="F97" t="s">
        <v>732</v>
      </c>
      <c r="G97" t="s">
        <v>733</v>
      </c>
      <c r="H97" t="s">
        <v>734</v>
      </c>
      <c r="I97" t="s">
        <v>227</v>
      </c>
      <c r="J97" t="s">
        <v>136</v>
      </c>
      <c r="K97" t="s">
        <v>137</v>
      </c>
      <c r="L97" t="s">
        <v>11</v>
      </c>
      <c r="M97" t="s">
        <v>138</v>
      </c>
      <c r="N97" t="s">
        <v>11</v>
      </c>
      <c r="O97" t="s">
        <v>11</v>
      </c>
      <c r="P97">
        <v>22000000</v>
      </c>
      <c r="Q97">
        <v>101.05302</v>
      </c>
      <c r="R97">
        <v>0.39759</v>
      </c>
      <c r="S97">
        <v>101.45061</v>
      </c>
      <c r="T97">
        <v>22231664.399999999</v>
      </c>
      <c r="U97">
        <v>87469.56</v>
      </c>
      <c r="V97">
        <v>22319133.960000001</v>
      </c>
      <c r="W97">
        <f t="shared" si="1"/>
        <v>7.476076183924576E-3</v>
      </c>
      <c r="X97">
        <v>3.2530000000000001</v>
      </c>
      <c r="Y97">
        <v>182890.89</v>
      </c>
      <c r="Z97">
        <v>3.3862999999999999</v>
      </c>
      <c r="AA97">
        <v>3.3862999999999999</v>
      </c>
      <c r="AB97">
        <v>0.25947999999999999</v>
      </c>
      <c r="AC97">
        <v>0.13150999999999999</v>
      </c>
      <c r="AD97">
        <v>0.25752999999999998</v>
      </c>
      <c r="AE97">
        <v>0.12770999999999999</v>
      </c>
      <c r="AF97">
        <v>3.1951999999999998</v>
      </c>
      <c r="AG97">
        <v>3.1831</v>
      </c>
      <c r="AH97">
        <v>3.3389199999999999</v>
      </c>
      <c r="AI97">
        <v>102.3137</v>
      </c>
      <c r="AJ97">
        <v>3.2191000000000001</v>
      </c>
      <c r="AK97">
        <v>2.9699</v>
      </c>
      <c r="AL97">
        <v>2.9699</v>
      </c>
      <c r="AM97">
        <v>3.0310000000000001</v>
      </c>
      <c r="AN97">
        <v>2.9699</v>
      </c>
      <c r="AO97">
        <v>-3.23</v>
      </c>
      <c r="AP97">
        <v>0.30969999999999998</v>
      </c>
      <c r="AQ97">
        <v>-710443.2</v>
      </c>
      <c r="AR97">
        <v>-49882.05</v>
      </c>
      <c r="AS97">
        <v>-710443.2</v>
      </c>
      <c r="AT97">
        <v>2.33</v>
      </c>
      <c r="AU97">
        <v>0.92</v>
      </c>
      <c r="AV97">
        <v>1.23231</v>
      </c>
      <c r="AW97">
        <v>0.95608000000000004</v>
      </c>
      <c r="AX97">
        <v>0.1129</v>
      </c>
      <c r="AY97" t="s">
        <v>139</v>
      </c>
      <c r="AZ97">
        <v>0</v>
      </c>
      <c r="BA97">
        <v>7010</v>
      </c>
      <c r="BB97">
        <v>387294</v>
      </c>
      <c r="BC97" t="s">
        <v>732</v>
      </c>
      <c r="BD97">
        <v>246501</v>
      </c>
      <c r="BE97" t="s">
        <v>734</v>
      </c>
      <c r="BF97" t="s">
        <v>733</v>
      </c>
      <c r="BG97" t="s">
        <v>227</v>
      </c>
      <c r="BH97" t="s">
        <v>139</v>
      </c>
      <c r="BI97" t="s">
        <v>140</v>
      </c>
      <c r="BK97">
        <v>10011</v>
      </c>
      <c r="BL97" t="s">
        <v>218</v>
      </c>
      <c r="BM97">
        <v>20086</v>
      </c>
      <c r="BN97" t="s">
        <v>735</v>
      </c>
      <c r="BO97">
        <v>213</v>
      </c>
      <c r="BP97" t="s">
        <v>736</v>
      </c>
      <c r="BQ97" t="s">
        <v>445</v>
      </c>
      <c r="BR97" t="s">
        <v>446</v>
      </c>
      <c r="BS97" t="s">
        <v>146</v>
      </c>
      <c r="BT97">
        <v>1000000000</v>
      </c>
      <c r="BU97">
        <v>2100000000</v>
      </c>
      <c r="BW97" t="s">
        <v>732</v>
      </c>
      <c r="BX97" t="s">
        <v>147</v>
      </c>
      <c r="BY97" t="s">
        <v>140</v>
      </c>
      <c r="BZ97">
        <v>50</v>
      </c>
      <c r="CA97" t="s">
        <v>148</v>
      </c>
      <c r="CB97" t="s">
        <v>149</v>
      </c>
      <c r="CC97" t="s">
        <v>150</v>
      </c>
      <c r="CD97" t="s">
        <v>151</v>
      </c>
      <c r="CE97">
        <v>0</v>
      </c>
      <c r="CF97">
        <v>100</v>
      </c>
      <c r="CG97" t="s">
        <v>138</v>
      </c>
      <c r="CH97" t="s">
        <v>152</v>
      </c>
      <c r="CI97" t="s">
        <v>148</v>
      </c>
      <c r="CJ97" t="s">
        <v>140</v>
      </c>
      <c r="CK97" t="s">
        <v>140</v>
      </c>
      <c r="CL97">
        <v>0</v>
      </c>
      <c r="CM97" t="s">
        <v>737</v>
      </c>
      <c r="CN97" t="s">
        <v>154</v>
      </c>
      <c r="CO97" t="s">
        <v>240</v>
      </c>
      <c r="CP97" t="s">
        <v>738</v>
      </c>
    </row>
    <row r="98" spans="1:94" x14ac:dyDescent="0.3">
      <c r="A98" s="33">
        <v>46203</v>
      </c>
      <c r="B98" s="33">
        <v>47366</v>
      </c>
      <c r="C98" s="33">
        <v>47366</v>
      </c>
      <c r="D98" t="s">
        <v>130</v>
      </c>
      <c r="E98" t="s">
        <v>131</v>
      </c>
      <c r="F98" t="s">
        <v>739</v>
      </c>
      <c r="G98" t="s">
        <v>740</v>
      </c>
      <c r="H98" t="s">
        <v>741</v>
      </c>
      <c r="I98" t="s">
        <v>135</v>
      </c>
      <c r="J98" t="s">
        <v>136</v>
      </c>
      <c r="K98" t="s">
        <v>137</v>
      </c>
      <c r="L98" t="s">
        <v>10</v>
      </c>
      <c r="M98" t="s">
        <v>138</v>
      </c>
      <c r="N98" t="s">
        <v>10</v>
      </c>
      <c r="O98" t="s">
        <v>18</v>
      </c>
      <c r="P98">
        <v>38000000</v>
      </c>
      <c r="Q98">
        <v>101.18116000000001</v>
      </c>
      <c r="R98">
        <v>0.40649999999999997</v>
      </c>
      <c r="S98">
        <v>101.58766</v>
      </c>
      <c r="T98">
        <v>37604330.270000003</v>
      </c>
      <c r="U98">
        <v>151077.14000000001</v>
      </c>
      <c r="V98">
        <v>37755407.409999996</v>
      </c>
      <c r="W98">
        <f t="shared" si="1"/>
        <v>1.2646651194358011E-2</v>
      </c>
      <c r="X98">
        <v>5.42</v>
      </c>
      <c r="Y98">
        <v>525972.26</v>
      </c>
      <c r="Z98">
        <v>3.1749999999999998</v>
      </c>
      <c r="AA98">
        <v>3.1749999999999998</v>
      </c>
      <c r="AB98">
        <v>5.5820000000000002E-2</v>
      </c>
      <c r="AC98">
        <v>0.18056</v>
      </c>
      <c r="AD98">
        <v>5.5120000000000002E-2</v>
      </c>
      <c r="AE98">
        <v>0.17185</v>
      </c>
      <c r="AF98">
        <v>2.9312</v>
      </c>
      <c r="AG98">
        <v>2.9251</v>
      </c>
      <c r="AH98">
        <v>3.0106700000000002</v>
      </c>
      <c r="AI98">
        <v>48.733170000000001</v>
      </c>
      <c r="AJ98">
        <v>5.3567299999999998</v>
      </c>
      <c r="AK98">
        <v>5.06717</v>
      </c>
      <c r="AL98">
        <v>5.06717</v>
      </c>
      <c r="AM98">
        <v>5.0439999999999996</v>
      </c>
      <c r="AN98">
        <v>5.06717</v>
      </c>
      <c r="AO98">
        <v>-2.972</v>
      </c>
      <c r="AP98">
        <v>0.33650000000000002</v>
      </c>
      <c r="AQ98">
        <v>-1104369.8400000001</v>
      </c>
      <c r="AR98">
        <v>-122902.06</v>
      </c>
      <c r="AS98">
        <v>-1104369.8400000001</v>
      </c>
      <c r="AT98">
        <v>4.43</v>
      </c>
      <c r="AU98">
        <v>0.44</v>
      </c>
      <c r="AV98">
        <v>0.73570999999999998</v>
      </c>
      <c r="AW98">
        <v>0.93811</v>
      </c>
      <c r="AX98">
        <v>9.0200000000000002E-2</v>
      </c>
      <c r="AY98" t="s">
        <v>139</v>
      </c>
      <c r="AZ98">
        <v>0</v>
      </c>
      <c r="BA98">
        <v>7010</v>
      </c>
      <c r="BB98">
        <v>389095</v>
      </c>
      <c r="BC98" t="s">
        <v>739</v>
      </c>
      <c r="BD98">
        <v>7421754</v>
      </c>
      <c r="BE98" t="s">
        <v>741</v>
      </c>
      <c r="BF98" t="s">
        <v>740</v>
      </c>
      <c r="BG98" t="s">
        <v>135</v>
      </c>
      <c r="BH98" t="s">
        <v>139</v>
      </c>
      <c r="BI98" t="s">
        <v>140</v>
      </c>
      <c r="BK98">
        <v>10014</v>
      </c>
      <c r="BL98" t="s">
        <v>206</v>
      </c>
      <c r="BM98">
        <v>20110</v>
      </c>
      <c r="BN98" t="s">
        <v>207</v>
      </c>
      <c r="BO98">
        <v>264</v>
      </c>
      <c r="BP98" t="s">
        <v>373</v>
      </c>
      <c r="BQ98" t="s">
        <v>144</v>
      </c>
      <c r="BR98" t="s">
        <v>145</v>
      </c>
      <c r="BS98" t="s">
        <v>146</v>
      </c>
      <c r="BT98">
        <v>450000000</v>
      </c>
      <c r="BU98">
        <v>6200000000</v>
      </c>
      <c r="BW98" t="s">
        <v>742</v>
      </c>
      <c r="BX98" t="s">
        <v>147</v>
      </c>
      <c r="BY98" t="s">
        <v>140</v>
      </c>
      <c r="BZ98">
        <v>43</v>
      </c>
      <c r="CA98" t="s">
        <v>148</v>
      </c>
      <c r="CB98" t="s">
        <v>149</v>
      </c>
      <c r="CC98" t="s">
        <v>150</v>
      </c>
      <c r="CD98" t="s">
        <v>151</v>
      </c>
      <c r="CE98">
        <v>0</v>
      </c>
      <c r="CF98">
        <v>50</v>
      </c>
      <c r="CG98" t="s">
        <v>138</v>
      </c>
      <c r="CH98" t="s">
        <v>152</v>
      </c>
      <c r="CI98" t="s">
        <v>148</v>
      </c>
      <c r="CJ98" t="s">
        <v>140</v>
      </c>
      <c r="CK98" t="s">
        <v>140</v>
      </c>
      <c r="CL98">
        <v>16035000000</v>
      </c>
      <c r="CM98" t="s">
        <v>743</v>
      </c>
      <c r="CN98" t="s">
        <v>154</v>
      </c>
      <c r="CP98" t="s">
        <v>744</v>
      </c>
    </row>
    <row r="99" spans="1:94" x14ac:dyDescent="0.3">
      <c r="A99" s="33">
        <v>46203</v>
      </c>
      <c r="B99" s="33">
        <v>47325</v>
      </c>
      <c r="C99" s="33">
        <v>47325</v>
      </c>
      <c r="D99" t="s">
        <v>130</v>
      </c>
      <c r="E99" t="s">
        <v>131</v>
      </c>
      <c r="F99" t="s">
        <v>745</v>
      </c>
      <c r="G99" t="s">
        <v>746</v>
      </c>
      <c r="H99" t="s">
        <v>747</v>
      </c>
      <c r="I99" t="s">
        <v>181</v>
      </c>
      <c r="J99" t="s">
        <v>136</v>
      </c>
      <c r="K99" t="s">
        <v>182</v>
      </c>
      <c r="L99" t="s">
        <v>11</v>
      </c>
      <c r="M99" t="s">
        <v>138</v>
      </c>
      <c r="N99" t="s">
        <v>11</v>
      </c>
      <c r="O99" t="s">
        <v>11</v>
      </c>
      <c r="P99">
        <v>500000</v>
      </c>
      <c r="Q99">
        <v>99.944999999999993</v>
      </c>
      <c r="R99">
        <v>3.1530800000000001</v>
      </c>
      <c r="S99">
        <v>103.09808</v>
      </c>
      <c r="T99">
        <v>5529471.6200000001</v>
      </c>
      <c r="U99">
        <v>174444.72</v>
      </c>
      <c r="V99">
        <v>5703916.3399999999</v>
      </c>
      <c r="W99">
        <f t="shared" si="1"/>
        <v>1.9105989139630681E-3</v>
      </c>
      <c r="X99">
        <v>3.375</v>
      </c>
      <c r="Y99">
        <v>186722.36</v>
      </c>
      <c r="Z99">
        <v>3.0657999999999999</v>
      </c>
      <c r="AA99">
        <v>3.0657999999999999</v>
      </c>
      <c r="AB99">
        <v>0</v>
      </c>
      <c r="AC99">
        <v>2.8740000000000001</v>
      </c>
      <c r="AD99">
        <v>0</v>
      </c>
      <c r="AE99">
        <v>2.77969</v>
      </c>
      <c r="AF99">
        <v>2.8767</v>
      </c>
      <c r="AG99">
        <v>2.7797000000000001</v>
      </c>
      <c r="AH99">
        <v>0</v>
      </c>
      <c r="AI99">
        <v>0</v>
      </c>
      <c r="AJ99">
        <v>3.3768600000000002</v>
      </c>
      <c r="AK99">
        <v>3.3929800000000001</v>
      </c>
      <c r="AL99">
        <v>3.3929800000000001</v>
      </c>
      <c r="AM99">
        <v>0</v>
      </c>
      <c r="AN99">
        <v>3.3929800000000001</v>
      </c>
      <c r="AO99">
        <v>-2.8109999999999999</v>
      </c>
      <c r="AP99">
        <v>0.34660000000000002</v>
      </c>
      <c r="AQ99">
        <v>-158552.13</v>
      </c>
      <c r="AR99">
        <v>-164082.1</v>
      </c>
      <c r="AS99">
        <v>-158552.13</v>
      </c>
      <c r="AV99">
        <v>0.91498999999999997</v>
      </c>
      <c r="AW99">
        <v>0.94186000000000003</v>
      </c>
      <c r="AX99">
        <v>0.108</v>
      </c>
      <c r="AY99" t="s">
        <v>139</v>
      </c>
      <c r="AZ99">
        <v>0</v>
      </c>
      <c r="BA99">
        <v>7010</v>
      </c>
      <c r="BB99">
        <v>389594</v>
      </c>
      <c r="BC99" t="s">
        <v>745</v>
      </c>
      <c r="BD99">
        <v>209793</v>
      </c>
      <c r="BE99" t="s">
        <v>747</v>
      </c>
      <c r="BF99" t="s">
        <v>746</v>
      </c>
      <c r="BG99" t="s">
        <v>181</v>
      </c>
      <c r="BH99" t="s">
        <v>139</v>
      </c>
      <c r="BI99" t="s">
        <v>140</v>
      </c>
      <c r="BK99">
        <v>10004</v>
      </c>
      <c r="BL99" t="s">
        <v>614</v>
      </c>
      <c r="BM99">
        <v>20020</v>
      </c>
      <c r="BN99" t="s">
        <v>615</v>
      </c>
      <c r="BO99">
        <v>25</v>
      </c>
      <c r="BP99" t="s">
        <v>616</v>
      </c>
      <c r="BQ99" t="s">
        <v>332</v>
      </c>
      <c r="BR99" t="s">
        <v>333</v>
      </c>
      <c r="BS99" t="s">
        <v>146</v>
      </c>
      <c r="BT99">
        <v>600000000</v>
      </c>
      <c r="BU99">
        <v>1350000000</v>
      </c>
      <c r="BV99" t="s">
        <v>748</v>
      </c>
      <c r="BW99" t="s">
        <v>745</v>
      </c>
      <c r="BX99" t="s">
        <v>147</v>
      </c>
      <c r="BY99" t="s">
        <v>140</v>
      </c>
      <c r="BZ99">
        <v>48</v>
      </c>
      <c r="CA99" t="s">
        <v>148</v>
      </c>
      <c r="CB99" t="s">
        <v>164</v>
      </c>
      <c r="CC99" t="s">
        <v>231</v>
      </c>
      <c r="CD99" t="s">
        <v>151</v>
      </c>
      <c r="CE99">
        <v>0</v>
      </c>
      <c r="CF99">
        <v>50</v>
      </c>
      <c r="CG99" t="s">
        <v>138</v>
      </c>
      <c r="CH99" t="s">
        <v>189</v>
      </c>
      <c r="CI99" t="s">
        <v>148</v>
      </c>
      <c r="CJ99" t="s">
        <v>140</v>
      </c>
      <c r="CK99" t="s">
        <v>140</v>
      </c>
      <c r="CL99">
        <v>0</v>
      </c>
      <c r="CM99" t="s">
        <v>618</v>
      </c>
      <c r="CN99" t="s">
        <v>154</v>
      </c>
      <c r="CO99" t="s">
        <v>335</v>
      </c>
      <c r="CP99" t="s">
        <v>619</v>
      </c>
    </row>
    <row r="100" spans="1:94" x14ac:dyDescent="0.3">
      <c r="A100" s="33">
        <v>46203</v>
      </c>
      <c r="B100" s="33">
        <v>47555</v>
      </c>
      <c r="C100" s="33">
        <v>47555</v>
      </c>
      <c r="D100" t="s">
        <v>130</v>
      </c>
      <c r="E100" t="s">
        <v>131</v>
      </c>
      <c r="F100" t="s">
        <v>749</v>
      </c>
      <c r="G100" t="s">
        <v>750</v>
      </c>
      <c r="H100" t="s">
        <v>751</v>
      </c>
      <c r="I100" t="s">
        <v>227</v>
      </c>
      <c r="J100" t="s">
        <v>136</v>
      </c>
      <c r="K100" t="s">
        <v>137</v>
      </c>
      <c r="L100" t="s">
        <v>11</v>
      </c>
      <c r="M100" t="s">
        <v>138</v>
      </c>
      <c r="N100" t="s">
        <v>11</v>
      </c>
      <c r="O100" t="s">
        <v>11</v>
      </c>
      <c r="P100">
        <v>48000000</v>
      </c>
      <c r="Q100">
        <v>101.56093</v>
      </c>
      <c r="R100">
        <v>0.15762999999999999</v>
      </c>
      <c r="S100">
        <v>101.71856</v>
      </c>
      <c r="T100">
        <v>48749246.399999999</v>
      </c>
      <c r="U100">
        <v>75661.33</v>
      </c>
      <c r="V100">
        <v>48824907.729999997</v>
      </c>
      <c r="W100">
        <f t="shared" si="1"/>
        <v>1.6354520319504722E-2</v>
      </c>
      <c r="X100">
        <v>3.3380000000000001</v>
      </c>
      <c r="Y100">
        <v>405010.67</v>
      </c>
      <c r="Z100">
        <v>3.6985999999999999</v>
      </c>
      <c r="AA100">
        <v>3.6985999999999999</v>
      </c>
      <c r="AB100">
        <v>8.4599999999999995E-2</v>
      </c>
      <c r="AC100">
        <v>0.20274</v>
      </c>
      <c r="AD100">
        <v>8.3960000000000007E-2</v>
      </c>
      <c r="AE100">
        <v>0.19694999999999999</v>
      </c>
      <c r="AF100">
        <v>3.4765999999999999</v>
      </c>
      <c r="AG100">
        <v>3.4634</v>
      </c>
      <c r="AH100">
        <v>3.5943800000000001</v>
      </c>
      <c r="AI100">
        <v>104.85890000000001</v>
      </c>
      <c r="AJ100">
        <v>3.2867000000000002</v>
      </c>
      <c r="AK100">
        <v>2.9373300000000002</v>
      </c>
      <c r="AL100">
        <v>2.9373300000000002</v>
      </c>
      <c r="AM100">
        <v>3.0539999999999998</v>
      </c>
      <c r="AN100">
        <v>2.9373300000000002</v>
      </c>
      <c r="AO100">
        <v>-3.5238</v>
      </c>
      <c r="AP100">
        <v>0.28389999999999999</v>
      </c>
      <c r="AQ100">
        <v>-1690994.01</v>
      </c>
      <c r="AR100">
        <v>-151111.76</v>
      </c>
      <c r="AS100">
        <v>-1690994.01</v>
      </c>
      <c r="AT100">
        <v>2.35</v>
      </c>
      <c r="AU100">
        <v>0.85</v>
      </c>
      <c r="AV100">
        <v>1.1585700000000001</v>
      </c>
      <c r="AW100">
        <v>0.89936000000000005</v>
      </c>
      <c r="AX100">
        <v>0.1331</v>
      </c>
      <c r="AY100" t="s">
        <v>139</v>
      </c>
      <c r="AZ100">
        <v>0</v>
      </c>
      <c r="BA100">
        <v>7010</v>
      </c>
      <c r="BB100">
        <v>391676</v>
      </c>
      <c r="BC100" t="s">
        <v>749</v>
      </c>
      <c r="BD100">
        <v>153087</v>
      </c>
      <c r="BE100" t="s">
        <v>751</v>
      </c>
      <c r="BF100" t="s">
        <v>750</v>
      </c>
      <c r="BG100" t="s">
        <v>227</v>
      </c>
      <c r="BH100" t="s">
        <v>139</v>
      </c>
      <c r="BI100" t="s">
        <v>140</v>
      </c>
      <c r="BK100">
        <v>10008</v>
      </c>
      <c r="BL100" t="s">
        <v>141</v>
      </c>
      <c r="BM100">
        <v>20058</v>
      </c>
      <c r="BN100" t="s">
        <v>435</v>
      </c>
      <c r="BO100">
        <v>672</v>
      </c>
      <c r="BP100" t="s">
        <v>436</v>
      </c>
      <c r="BQ100" t="s">
        <v>445</v>
      </c>
      <c r="BR100" t="s">
        <v>446</v>
      </c>
      <c r="BS100" t="s">
        <v>146</v>
      </c>
      <c r="BT100">
        <v>1000000000</v>
      </c>
      <c r="BU100">
        <v>2800000000</v>
      </c>
      <c r="BW100" t="s">
        <v>749</v>
      </c>
      <c r="BX100" t="s">
        <v>147</v>
      </c>
      <c r="BY100" t="s">
        <v>140</v>
      </c>
      <c r="BZ100">
        <v>50</v>
      </c>
      <c r="CA100" t="s">
        <v>148</v>
      </c>
      <c r="CB100" t="s">
        <v>149</v>
      </c>
      <c r="CC100" t="s">
        <v>150</v>
      </c>
      <c r="CD100" t="s">
        <v>151</v>
      </c>
      <c r="CE100">
        <v>0</v>
      </c>
      <c r="CF100">
        <v>100</v>
      </c>
      <c r="CG100" t="s">
        <v>138</v>
      </c>
      <c r="CH100" t="s">
        <v>152</v>
      </c>
      <c r="CI100" t="s">
        <v>148</v>
      </c>
      <c r="CJ100" t="s">
        <v>140</v>
      </c>
      <c r="CK100" t="s">
        <v>140</v>
      </c>
      <c r="CL100">
        <v>0</v>
      </c>
      <c r="CM100" t="s">
        <v>752</v>
      </c>
      <c r="CN100" t="s">
        <v>154</v>
      </c>
      <c r="CO100" t="s">
        <v>240</v>
      </c>
      <c r="CP100" t="s">
        <v>753</v>
      </c>
    </row>
    <row r="101" spans="1:94" x14ac:dyDescent="0.3">
      <c r="A101" s="33">
        <v>46203</v>
      </c>
      <c r="B101" s="33">
        <v>47630</v>
      </c>
      <c r="C101" s="33">
        <v>47995</v>
      </c>
      <c r="D101" t="s">
        <v>130</v>
      </c>
      <c r="E101" t="s">
        <v>131</v>
      </c>
      <c r="F101" t="s">
        <v>754</v>
      </c>
      <c r="G101" t="s">
        <v>755</v>
      </c>
      <c r="H101" t="s">
        <v>756</v>
      </c>
      <c r="I101" t="s">
        <v>181</v>
      </c>
      <c r="J101" t="s">
        <v>266</v>
      </c>
      <c r="K101" t="s">
        <v>267</v>
      </c>
      <c r="L101" t="s">
        <v>11</v>
      </c>
      <c r="M101" t="s">
        <v>138</v>
      </c>
      <c r="N101" t="s">
        <v>11</v>
      </c>
      <c r="O101" t="s">
        <v>11</v>
      </c>
      <c r="P101">
        <v>2000000</v>
      </c>
      <c r="Q101">
        <v>100.717</v>
      </c>
      <c r="R101">
        <v>0.34520000000000001</v>
      </c>
      <c r="S101">
        <v>101.06220999999999</v>
      </c>
      <c r="T101">
        <v>22288730.52</v>
      </c>
      <c r="U101">
        <v>76394.179999999993</v>
      </c>
      <c r="V101">
        <v>22365124.690000001</v>
      </c>
      <c r="W101">
        <f t="shared" si="1"/>
        <v>7.4914813605703422E-3</v>
      </c>
      <c r="X101">
        <v>3.5</v>
      </c>
      <c r="Y101">
        <v>774552.03</v>
      </c>
      <c r="Z101">
        <v>3.9014000000000002</v>
      </c>
      <c r="AA101">
        <v>4.9013999999999998</v>
      </c>
      <c r="AB101">
        <v>0</v>
      </c>
      <c r="AC101">
        <v>3.7039</v>
      </c>
      <c r="AD101">
        <v>0</v>
      </c>
      <c r="AE101">
        <v>3.5855899999999998</v>
      </c>
      <c r="AF101">
        <v>3.7063999999999999</v>
      </c>
      <c r="AG101">
        <v>3.5855999999999999</v>
      </c>
      <c r="AH101">
        <v>0</v>
      </c>
      <c r="AI101">
        <v>0</v>
      </c>
      <c r="AJ101">
        <v>3.4750800000000002</v>
      </c>
      <c r="AK101">
        <v>3.2947299999999999</v>
      </c>
      <c r="AL101">
        <v>3.4089499999999999</v>
      </c>
      <c r="AM101">
        <v>0</v>
      </c>
      <c r="AN101">
        <v>3.2996799999999999</v>
      </c>
      <c r="AO101">
        <v>-3.6253000000000002</v>
      </c>
      <c r="AP101">
        <v>0.27600000000000002</v>
      </c>
      <c r="AQ101">
        <v>-801918.72</v>
      </c>
      <c r="AR101">
        <v>-828941.29</v>
      </c>
      <c r="AS101">
        <v>-801918.72</v>
      </c>
      <c r="AV101">
        <v>0.80845999999999996</v>
      </c>
      <c r="AW101">
        <v>0.83125000000000004</v>
      </c>
      <c r="AX101">
        <v>0.1673</v>
      </c>
      <c r="AY101" t="s">
        <v>139</v>
      </c>
      <c r="AZ101">
        <v>0</v>
      </c>
      <c r="BA101">
        <v>7010</v>
      </c>
      <c r="BB101">
        <v>390219</v>
      </c>
      <c r="BC101" t="s">
        <v>754</v>
      </c>
      <c r="BD101">
        <v>233612</v>
      </c>
      <c r="BE101" t="s">
        <v>756</v>
      </c>
      <c r="BF101" t="s">
        <v>755</v>
      </c>
      <c r="BG101" t="s">
        <v>181</v>
      </c>
      <c r="BH101" t="s">
        <v>139</v>
      </c>
      <c r="BI101" t="s">
        <v>140</v>
      </c>
      <c r="BK101">
        <v>10008</v>
      </c>
      <c r="BL101" t="s">
        <v>141</v>
      </c>
      <c r="BM101">
        <v>20051</v>
      </c>
      <c r="BN101" t="s">
        <v>161</v>
      </c>
      <c r="BO101">
        <v>675</v>
      </c>
      <c r="BP101" t="s">
        <v>228</v>
      </c>
      <c r="BQ101" t="s">
        <v>237</v>
      </c>
      <c r="BR101" t="s">
        <v>238</v>
      </c>
      <c r="BS101" t="s">
        <v>146</v>
      </c>
      <c r="BT101">
        <v>500000000</v>
      </c>
      <c r="BU101">
        <v>4500000000</v>
      </c>
      <c r="BV101" t="s">
        <v>757</v>
      </c>
      <c r="BW101" t="s">
        <v>754</v>
      </c>
      <c r="BX101" t="s">
        <v>268</v>
      </c>
      <c r="BY101" t="s">
        <v>140</v>
      </c>
      <c r="BZ101">
        <v>18</v>
      </c>
      <c r="CA101" t="s">
        <v>148</v>
      </c>
      <c r="CB101" t="s">
        <v>164</v>
      </c>
      <c r="CC101" t="s">
        <v>269</v>
      </c>
      <c r="CD101" t="s">
        <v>151</v>
      </c>
      <c r="CE101">
        <v>0</v>
      </c>
      <c r="CF101">
        <v>50</v>
      </c>
      <c r="CG101" t="s">
        <v>138</v>
      </c>
      <c r="CH101" t="s">
        <v>189</v>
      </c>
      <c r="CI101" t="s">
        <v>148</v>
      </c>
      <c r="CJ101" t="s">
        <v>140</v>
      </c>
      <c r="CK101" t="s">
        <v>140</v>
      </c>
      <c r="CL101">
        <v>0</v>
      </c>
      <c r="CM101" t="s">
        <v>270</v>
      </c>
      <c r="CN101" t="s">
        <v>154</v>
      </c>
      <c r="CO101" t="s">
        <v>193</v>
      </c>
      <c r="CP101" t="s">
        <v>271</v>
      </c>
    </row>
    <row r="102" spans="1:94" x14ac:dyDescent="0.3">
      <c r="A102" s="33">
        <v>46203</v>
      </c>
      <c r="B102" s="33">
        <v>47814</v>
      </c>
      <c r="C102" s="33">
        <v>49640</v>
      </c>
      <c r="D102" t="s">
        <v>130</v>
      </c>
      <c r="E102" t="s">
        <v>131</v>
      </c>
      <c r="F102" t="s">
        <v>758</v>
      </c>
      <c r="G102" t="s">
        <v>759</v>
      </c>
      <c r="H102" t="s">
        <v>760</v>
      </c>
      <c r="I102" t="s">
        <v>181</v>
      </c>
      <c r="J102" t="s">
        <v>266</v>
      </c>
      <c r="K102" t="s">
        <v>267</v>
      </c>
      <c r="L102" t="s">
        <v>11</v>
      </c>
      <c r="M102" t="s">
        <v>138</v>
      </c>
      <c r="N102" t="s">
        <v>11</v>
      </c>
      <c r="O102" t="s">
        <v>11</v>
      </c>
      <c r="P102">
        <v>2500000</v>
      </c>
      <c r="Q102">
        <v>100.998</v>
      </c>
      <c r="R102">
        <v>2.4523999999999999</v>
      </c>
      <c r="S102">
        <v>103.4504</v>
      </c>
      <c r="T102">
        <v>27938644.969999999</v>
      </c>
      <c r="U102">
        <v>678396.15</v>
      </c>
      <c r="V102">
        <v>28617041.129999999</v>
      </c>
      <c r="W102">
        <f t="shared" si="1"/>
        <v>9.5856398384367696E-3</v>
      </c>
      <c r="X102">
        <v>4.125</v>
      </c>
      <c r="Y102">
        <v>1141081.1200000001</v>
      </c>
      <c r="Z102">
        <v>4.4055</v>
      </c>
      <c r="AA102">
        <v>9.4055</v>
      </c>
      <c r="AB102">
        <v>0</v>
      </c>
      <c r="AC102">
        <v>4.0271999999999997</v>
      </c>
      <c r="AD102">
        <v>0</v>
      </c>
      <c r="AE102">
        <v>3.87717</v>
      </c>
      <c r="AF102">
        <v>4.0294999999999996</v>
      </c>
      <c r="AG102">
        <v>3.8772000000000002</v>
      </c>
      <c r="AH102">
        <v>0</v>
      </c>
      <c r="AI102">
        <v>0</v>
      </c>
      <c r="AJ102">
        <v>4.0842400000000003</v>
      </c>
      <c r="AK102">
        <v>3.86415</v>
      </c>
      <c r="AL102">
        <v>4.2086899999999998</v>
      </c>
      <c r="AM102">
        <v>0</v>
      </c>
      <c r="AN102">
        <v>3.8694999999999999</v>
      </c>
      <c r="AO102">
        <v>-4.0129999999999999</v>
      </c>
      <c r="AP102">
        <v>0.24929999999999999</v>
      </c>
      <c r="AQ102">
        <v>-1109531.18</v>
      </c>
      <c r="AR102">
        <v>-1153117.99</v>
      </c>
      <c r="AS102">
        <v>-1109531.18</v>
      </c>
      <c r="AV102">
        <v>1.3434200000000001</v>
      </c>
      <c r="AW102">
        <v>1.3841000000000001</v>
      </c>
      <c r="AX102">
        <v>0.19700000000000001</v>
      </c>
      <c r="AY102" t="s">
        <v>139</v>
      </c>
      <c r="AZ102">
        <v>0</v>
      </c>
      <c r="BA102">
        <v>7010</v>
      </c>
      <c r="BB102">
        <v>390249</v>
      </c>
      <c r="BC102" t="s">
        <v>758</v>
      </c>
      <c r="BD102">
        <v>219539</v>
      </c>
      <c r="BE102" t="s">
        <v>760</v>
      </c>
      <c r="BF102" t="s">
        <v>759</v>
      </c>
      <c r="BG102" t="s">
        <v>181</v>
      </c>
      <c r="BH102" t="s">
        <v>139</v>
      </c>
      <c r="BI102" t="s">
        <v>140</v>
      </c>
      <c r="BK102">
        <v>10008</v>
      </c>
      <c r="BL102" t="s">
        <v>141</v>
      </c>
      <c r="BM102">
        <v>20051</v>
      </c>
      <c r="BN102" t="s">
        <v>161</v>
      </c>
      <c r="BO102">
        <v>675</v>
      </c>
      <c r="BP102" t="s">
        <v>228</v>
      </c>
      <c r="BQ102" t="s">
        <v>237</v>
      </c>
      <c r="BR102" t="s">
        <v>238</v>
      </c>
      <c r="BS102" t="s">
        <v>146</v>
      </c>
      <c r="BT102">
        <v>500000000</v>
      </c>
      <c r="BU102">
        <v>1500000000</v>
      </c>
      <c r="BV102" t="s">
        <v>761</v>
      </c>
      <c r="BW102" t="s">
        <v>758</v>
      </c>
      <c r="BX102" t="s">
        <v>474</v>
      </c>
      <c r="BY102" t="s">
        <v>140</v>
      </c>
      <c r="BZ102">
        <v>28</v>
      </c>
      <c r="CA102" t="s">
        <v>148</v>
      </c>
      <c r="CB102" t="s">
        <v>164</v>
      </c>
      <c r="CC102" t="s">
        <v>475</v>
      </c>
      <c r="CD102" t="s">
        <v>151</v>
      </c>
      <c r="CE102">
        <v>0</v>
      </c>
      <c r="CF102">
        <v>100</v>
      </c>
      <c r="CG102" t="s">
        <v>138</v>
      </c>
      <c r="CH102" t="s">
        <v>189</v>
      </c>
      <c r="CI102" t="s">
        <v>148</v>
      </c>
      <c r="CJ102" t="s">
        <v>140</v>
      </c>
      <c r="CK102" t="s">
        <v>140</v>
      </c>
      <c r="CL102">
        <v>0</v>
      </c>
      <c r="CM102" t="s">
        <v>387</v>
      </c>
      <c r="CN102" t="s">
        <v>154</v>
      </c>
      <c r="CO102" t="s">
        <v>512</v>
      </c>
      <c r="CP102" t="s">
        <v>388</v>
      </c>
    </row>
    <row r="103" spans="1:94" x14ac:dyDescent="0.3">
      <c r="A103" s="33">
        <v>46203</v>
      </c>
      <c r="B103" s="33">
        <v>47562</v>
      </c>
      <c r="C103" s="33">
        <v>47562</v>
      </c>
      <c r="D103" t="s">
        <v>130</v>
      </c>
      <c r="E103" t="s">
        <v>131</v>
      </c>
      <c r="F103" t="s">
        <v>762</v>
      </c>
      <c r="G103" t="s">
        <v>763</v>
      </c>
      <c r="H103" t="s">
        <v>764</v>
      </c>
      <c r="I103" t="s">
        <v>181</v>
      </c>
      <c r="J103" t="s">
        <v>136</v>
      </c>
      <c r="K103" t="s">
        <v>182</v>
      </c>
      <c r="L103" t="s">
        <v>10</v>
      </c>
      <c r="M103" t="s">
        <v>138</v>
      </c>
      <c r="N103" t="s">
        <v>10</v>
      </c>
      <c r="O103" t="s">
        <v>10</v>
      </c>
      <c r="P103">
        <v>2500000</v>
      </c>
      <c r="Q103">
        <v>101.5985</v>
      </c>
      <c r="R103">
        <v>1.0684899999999999</v>
      </c>
      <c r="S103">
        <v>102.66699</v>
      </c>
      <c r="T103">
        <v>28104758.719999999</v>
      </c>
      <c r="U103">
        <v>295572.71000000002</v>
      </c>
      <c r="V103">
        <v>28400331.43</v>
      </c>
      <c r="W103">
        <f t="shared" si="1"/>
        <v>9.5130501837530791E-3</v>
      </c>
      <c r="X103">
        <v>3.75</v>
      </c>
      <c r="Y103">
        <v>1037346.47</v>
      </c>
      <c r="Z103">
        <v>3.7151000000000001</v>
      </c>
      <c r="AA103">
        <v>3.7151000000000001</v>
      </c>
      <c r="AB103">
        <v>3.6169799999999999</v>
      </c>
      <c r="AC103">
        <v>3.5053999999999998</v>
      </c>
      <c r="AD103">
        <v>3.4958999999999998</v>
      </c>
      <c r="AE103">
        <v>3.3940000000000001</v>
      </c>
      <c r="AF103">
        <v>3.5082</v>
      </c>
      <c r="AG103">
        <v>3.3940000000000001</v>
      </c>
      <c r="AH103">
        <v>3.4969700000000001</v>
      </c>
      <c r="AI103">
        <v>49.839179999999999</v>
      </c>
      <c r="AJ103">
        <v>3.6909999999999998</v>
      </c>
      <c r="AK103">
        <v>3.2545099999999998</v>
      </c>
      <c r="AL103">
        <v>3.2823699999999998</v>
      </c>
      <c r="AM103">
        <v>3.4630000000000001</v>
      </c>
      <c r="AN103">
        <v>3.2823699999999998</v>
      </c>
      <c r="AO103">
        <v>-3.4077999999999999</v>
      </c>
      <c r="AP103">
        <v>0.28510000000000002</v>
      </c>
      <c r="AQ103">
        <v>-963911.19</v>
      </c>
      <c r="AR103">
        <v>-996338.92</v>
      </c>
      <c r="AS103">
        <v>-963911.19</v>
      </c>
      <c r="AV103">
        <v>0.79462999999999995</v>
      </c>
      <c r="AW103">
        <v>0.81603999999999999</v>
      </c>
      <c r="AX103">
        <v>0.15229999999999999</v>
      </c>
      <c r="AY103" t="s">
        <v>139</v>
      </c>
      <c r="AZ103">
        <v>0</v>
      </c>
      <c r="BA103">
        <v>7010</v>
      </c>
      <c r="BB103">
        <v>391836</v>
      </c>
      <c r="BC103" t="s">
        <v>762</v>
      </c>
      <c r="BD103">
        <v>9538704</v>
      </c>
      <c r="BE103" t="s">
        <v>764</v>
      </c>
      <c r="BF103" t="s">
        <v>763</v>
      </c>
      <c r="BG103" t="s">
        <v>181</v>
      </c>
      <c r="BH103" t="s">
        <v>139</v>
      </c>
      <c r="BI103" t="s">
        <v>140</v>
      </c>
      <c r="BK103">
        <v>10007</v>
      </c>
      <c r="BL103" t="s">
        <v>630</v>
      </c>
      <c r="BM103">
        <v>20048</v>
      </c>
      <c r="BN103" t="s">
        <v>765</v>
      </c>
      <c r="BO103">
        <v>138</v>
      </c>
      <c r="BP103" t="s">
        <v>766</v>
      </c>
      <c r="BQ103" t="s">
        <v>237</v>
      </c>
      <c r="BR103" t="s">
        <v>238</v>
      </c>
      <c r="BS103" t="s">
        <v>146</v>
      </c>
      <c r="BT103">
        <v>700000000</v>
      </c>
      <c r="BU103">
        <v>700000000</v>
      </c>
      <c r="BV103" t="s">
        <v>767</v>
      </c>
      <c r="BW103" t="s">
        <v>762</v>
      </c>
      <c r="BX103" t="s">
        <v>147</v>
      </c>
      <c r="BY103" t="s">
        <v>140</v>
      </c>
      <c r="BZ103">
        <v>0</v>
      </c>
      <c r="CA103" t="s">
        <v>148</v>
      </c>
      <c r="CB103" t="s">
        <v>149</v>
      </c>
      <c r="CC103" t="s">
        <v>150</v>
      </c>
      <c r="CD103" t="s">
        <v>151</v>
      </c>
      <c r="CE103">
        <v>0</v>
      </c>
      <c r="CF103">
        <v>50</v>
      </c>
      <c r="CG103" t="s">
        <v>138</v>
      </c>
      <c r="CH103" t="s">
        <v>189</v>
      </c>
      <c r="CI103" t="s">
        <v>148</v>
      </c>
      <c r="CJ103" t="s">
        <v>191</v>
      </c>
      <c r="CK103" t="s">
        <v>140</v>
      </c>
      <c r="CL103">
        <v>0</v>
      </c>
      <c r="CM103" t="s">
        <v>768</v>
      </c>
      <c r="CN103" t="s">
        <v>154</v>
      </c>
      <c r="CO103" t="s">
        <v>305</v>
      </c>
      <c r="CP103" t="s">
        <v>769</v>
      </c>
    </row>
    <row r="104" spans="1:94" x14ac:dyDescent="0.3">
      <c r="A104" s="33">
        <v>46203</v>
      </c>
      <c r="B104" s="33">
        <v>47700</v>
      </c>
      <c r="C104" s="33">
        <v>48065</v>
      </c>
      <c r="D104" t="s">
        <v>130</v>
      </c>
      <c r="E104" t="s">
        <v>131</v>
      </c>
      <c r="F104" t="s">
        <v>770</v>
      </c>
      <c r="G104" t="s">
        <v>771</v>
      </c>
      <c r="H104" t="s">
        <v>772</v>
      </c>
      <c r="I104" t="s">
        <v>181</v>
      </c>
      <c r="J104" t="s">
        <v>266</v>
      </c>
      <c r="K104" t="s">
        <v>267</v>
      </c>
      <c r="L104" t="s">
        <v>10</v>
      </c>
      <c r="M104" t="s">
        <v>138</v>
      </c>
      <c r="N104" t="s">
        <v>10</v>
      </c>
      <c r="O104" t="s">
        <v>10</v>
      </c>
      <c r="P104">
        <v>2000000</v>
      </c>
      <c r="Q104">
        <v>101.232</v>
      </c>
      <c r="R104">
        <v>3.3308599999999999</v>
      </c>
      <c r="S104">
        <v>104.56286</v>
      </c>
      <c r="T104">
        <v>22402700.309999999</v>
      </c>
      <c r="U104">
        <v>737120.7</v>
      </c>
      <c r="V104">
        <v>23139821.010000002</v>
      </c>
      <c r="W104">
        <f t="shared" si="1"/>
        <v>7.7509756903281985E-3</v>
      </c>
      <c r="X104">
        <v>3.673</v>
      </c>
      <c r="Y104">
        <v>812837.03</v>
      </c>
      <c r="Z104">
        <v>4.0932000000000004</v>
      </c>
      <c r="AA104">
        <v>5.0932000000000004</v>
      </c>
      <c r="AB104">
        <v>0</v>
      </c>
      <c r="AC104">
        <v>3.7541000000000002</v>
      </c>
      <c r="AD104">
        <v>0</v>
      </c>
      <c r="AE104">
        <v>3.6326100000000001</v>
      </c>
      <c r="AF104">
        <v>3.7565</v>
      </c>
      <c r="AG104">
        <v>3.6326000000000001</v>
      </c>
      <c r="AH104">
        <v>0</v>
      </c>
      <c r="AI104">
        <v>0</v>
      </c>
      <c r="AJ104">
        <v>3.6282999999999999</v>
      </c>
      <c r="AK104">
        <v>3.3395899999999998</v>
      </c>
      <c r="AL104">
        <v>3.4216199999999999</v>
      </c>
      <c r="AM104">
        <v>0</v>
      </c>
      <c r="AN104">
        <v>3.3445399999999998</v>
      </c>
      <c r="AO104">
        <v>-3.8001999999999998</v>
      </c>
      <c r="AP104">
        <v>0.26329999999999998</v>
      </c>
      <c r="AQ104">
        <v>-840588.34</v>
      </c>
      <c r="AR104">
        <v>-869255.18</v>
      </c>
      <c r="AS104">
        <v>-840588.34</v>
      </c>
      <c r="AV104">
        <v>0.84709999999999996</v>
      </c>
      <c r="AW104">
        <v>0.87109999999999999</v>
      </c>
      <c r="AX104">
        <v>0.1757</v>
      </c>
      <c r="AY104" t="s">
        <v>139</v>
      </c>
      <c r="AZ104">
        <v>0</v>
      </c>
      <c r="BA104">
        <v>7010</v>
      </c>
      <c r="BB104">
        <v>346794</v>
      </c>
      <c r="BC104" t="s">
        <v>770</v>
      </c>
      <c r="BD104">
        <v>112194</v>
      </c>
      <c r="BE104" t="s">
        <v>772</v>
      </c>
      <c r="BF104" t="s">
        <v>771</v>
      </c>
      <c r="BG104" t="s">
        <v>181</v>
      </c>
      <c r="BH104" t="s">
        <v>139</v>
      </c>
      <c r="BI104" t="s">
        <v>140</v>
      </c>
      <c r="BK104">
        <v>10008</v>
      </c>
      <c r="BL104" t="s">
        <v>141</v>
      </c>
      <c r="BM104">
        <v>20051</v>
      </c>
      <c r="BN104" t="s">
        <v>161</v>
      </c>
      <c r="BO104">
        <v>713</v>
      </c>
      <c r="BP104" t="s">
        <v>331</v>
      </c>
      <c r="BQ104" t="s">
        <v>257</v>
      </c>
      <c r="BR104" t="s">
        <v>258</v>
      </c>
      <c r="BS104" t="s">
        <v>146</v>
      </c>
      <c r="BT104">
        <v>750000000</v>
      </c>
      <c r="BU104">
        <v>9400000000</v>
      </c>
      <c r="BV104" t="s">
        <v>773</v>
      </c>
      <c r="BW104" t="s">
        <v>770</v>
      </c>
      <c r="BX104" t="s">
        <v>147</v>
      </c>
      <c r="BY104" t="s">
        <v>140</v>
      </c>
      <c r="BZ104">
        <v>62</v>
      </c>
      <c r="CA104" t="s">
        <v>148</v>
      </c>
      <c r="CB104" t="s">
        <v>164</v>
      </c>
      <c r="CC104" t="s">
        <v>150</v>
      </c>
      <c r="CD104" t="s">
        <v>151</v>
      </c>
      <c r="CE104">
        <v>0</v>
      </c>
      <c r="CF104">
        <v>50</v>
      </c>
      <c r="CG104" t="s">
        <v>138</v>
      </c>
      <c r="CH104" t="s">
        <v>189</v>
      </c>
      <c r="CI104" t="s">
        <v>190</v>
      </c>
      <c r="CJ104" t="s">
        <v>140</v>
      </c>
      <c r="CK104" t="s">
        <v>140</v>
      </c>
      <c r="CL104">
        <v>0</v>
      </c>
      <c r="CM104" t="s">
        <v>402</v>
      </c>
      <c r="CN104" t="s">
        <v>154</v>
      </c>
      <c r="CO104" t="s">
        <v>261</v>
      </c>
      <c r="CP104" t="s">
        <v>403</v>
      </c>
    </row>
    <row r="105" spans="1:94" x14ac:dyDescent="0.3">
      <c r="A105" s="33">
        <v>46203</v>
      </c>
      <c r="B105" s="33">
        <v>47722</v>
      </c>
      <c r="C105" s="33">
        <v>47722</v>
      </c>
      <c r="D105" t="s">
        <v>130</v>
      </c>
      <c r="E105" t="s">
        <v>131</v>
      </c>
      <c r="F105" t="s">
        <v>774</v>
      </c>
      <c r="G105" t="s">
        <v>775</v>
      </c>
      <c r="H105" t="s">
        <v>776</v>
      </c>
      <c r="I105" t="s">
        <v>181</v>
      </c>
      <c r="J105" t="s">
        <v>136</v>
      </c>
      <c r="K105" t="s">
        <v>182</v>
      </c>
      <c r="L105" t="s">
        <v>10</v>
      </c>
      <c r="M105" t="s">
        <v>138</v>
      </c>
      <c r="N105" t="s">
        <v>11</v>
      </c>
      <c r="O105" t="s">
        <v>10</v>
      </c>
      <c r="P105">
        <v>2500000</v>
      </c>
      <c r="Q105">
        <v>99.495000000000005</v>
      </c>
      <c r="R105">
        <v>2.6455500000000001</v>
      </c>
      <c r="S105">
        <v>102.14055</v>
      </c>
      <c r="T105">
        <v>27522876.510000002</v>
      </c>
      <c r="U105">
        <v>731826.63</v>
      </c>
      <c r="V105">
        <v>28254703.140000001</v>
      </c>
      <c r="W105">
        <f t="shared" si="1"/>
        <v>9.4642701462961665E-3</v>
      </c>
      <c r="X105">
        <v>3.125</v>
      </c>
      <c r="Y105">
        <v>864455.39</v>
      </c>
      <c r="Z105">
        <v>4.1534000000000004</v>
      </c>
      <c r="AA105">
        <v>4.1534000000000004</v>
      </c>
      <c r="AB105">
        <v>0</v>
      </c>
      <c r="AC105">
        <v>3.8584000000000001</v>
      </c>
      <c r="AD105">
        <v>0</v>
      </c>
      <c r="AE105">
        <v>3.7367599999999999</v>
      </c>
      <c r="AF105">
        <v>3.8610000000000002</v>
      </c>
      <c r="AG105">
        <v>3.7368000000000001</v>
      </c>
      <c r="AH105">
        <v>0</v>
      </c>
      <c r="AI105">
        <v>0</v>
      </c>
      <c r="AJ105">
        <v>3.14086</v>
      </c>
      <c r="AK105">
        <v>3.2552500000000002</v>
      </c>
      <c r="AL105">
        <v>3.2552500000000002</v>
      </c>
      <c r="AM105">
        <v>0</v>
      </c>
      <c r="AN105">
        <v>3.2552500000000002</v>
      </c>
      <c r="AO105">
        <v>-3.7248999999999999</v>
      </c>
      <c r="AP105">
        <v>0.26029999999999998</v>
      </c>
      <c r="AQ105">
        <v>-1055816.1000000001</v>
      </c>
      <c r="AR105">
        <v>-1090900.43</v>
      </c>
      <c r="AS105">
        <v>-1055816.1000000001</v>
      </c>
      <c r="AV105">
        <v>0.75829999999999997</v>
      </c>
      <c r="AW105">
        <v>0.77922999999999998</v>
      </c>
      <c r="AX105">
        <v>0.18340000000000001</v>
      </c>
      <c r="AY105" t="s">
        <v>139</v>
      </c>
      <c r="AZ105">
        <v>0</v>
      </c>
      <c r="BA105">
        <v>7010</v>
      </c>
      <c r="BB105">
        <v>351695</v>
      </c>
      <c r="BC105" t="s">
        <v>774</v>
      </c>
      <c r="BD105">
        <v>22619247</v>
      </c>
      <c r="BE105" t="s">
        <v>776</v>
      </c>
      <c r="BF105" t="s">
        <v>775</v>
      </c>
      <c r="BG105" t="s">
        <v>181</v>
      </c>
      <c r="BH105" t="s">
        <v>139</v>
      </c>
      <c r="BI105" t="s">
        <v>140</v>
      </c>
      <c r="BK105">
        <v>10014</v>
      </c>
      <c r="BL105" t="s">
        <v>206</v>
      </c>
      <c r="BM105">
        <v>20110</v>
      </c>
      <c r="BN105" t="s">
        <v>207</v>
      </c>
      <c r="BO105">
        <v>263</v>
      </c>
      <c r="BP105" t="s">
        <v>208</v>
      </c>
      <c r="BQ105" t="s">
        <v>317</v>
      </c>
      <c r="BR105" t="s">
        <v>318</v>
      </c>
      <c r="BS105" t="s">
        <v>146</v>
      </c>
      <c r="BT105">
        <v>500000000</v>
      </c>
      <c r="BU105">
        <v>1800000000</v>
      </c>
      <c r="BW105" t="s">
        <v>774</v>
      </c>
      <c r="BX105" t="s">
        <v>147</v>
      </c>
      <c r="BY105" t="s">
        <v>140</v>
      </c>
      <c r="BZ105">
        <v>109</v>
      </c>
      <c r="CA105" t="s">
        <v>148</v>
      </c>
      <c r="CB105" t="s">
        <v>149</v>
      </c>
      <c r="CC105" t="s">
        <v>150</v>
      </c>
      <c r="CD105" t="s">
        <v>151</v>
      </c>
      <c r="CE105">
        <v>0</v>
      </c>
      <c r="CF105">
        <v>100</v>
      </c>
      <c r="CG105" t="s">
        <v>138</v>
      </c>
      <c r="CH105" t="s">
        <v>189</v>
      </c>
      <c r="CI105" t="s">
        <v>148</v>
      </c>
      <c r="CJ105" t="s">
        <v>191</v>
      </c>
      <c r="CK105" t="s">
        <v>140</v>
      </c>
      <c r="CL105">
        <v>0</v>
      </c>
      <c r="CM105" t="s">
        <v>538</v>
      </c>
      <c r="CN105" t="s">
        <v>154</v>
      </c>
      <c r="CO105" t="s">
        <v>305</v>
      </c>
      <c r="CP105" t="s">
        <v>530</v>
      </c>
    </row>
    <row r="106" spans="1:94" x14ac:dyDescent="0.3">
      <c r="A106" s="33">
        <v>46203</v>
      </c>
      <c r="B106" s="33">
        <v>49185</v>
      </c>
      <c r="C106" s="33">
        <v>49185</v>
      </c>
      <c r="D106" t="s">
        <v>130</v>
      </c>
      <c r="E106" t="s">
        <v>131</v>
      </c>
      <c r="F106" t="s">
        <v>777</v>
      </c>
      <c r="G106" t="s">
        <v>778</v>
      </c>
      <c r="H106" t="s">
        <v>779</v>
      </c>
      <c r="I106" t="s">
        <v>181</v>
      </c>
      <c r="J106" t="s">
        <v>136</v>
      </c>
      <c r="K106" t="s">
        <v>182</v>
      </c>
      <c r="L106" t="s">
        <v>11</v>
      </c>
      <c r="M106" t="s">
        <v>138</v>
      </c>
      <c r="N106" t="s">
        <v>11</v>
      </c>
      <c r="O106" t="s">
        <v>11</v>
      </c>
      <c r="P106">
        <v>2000000</v>
      </c>
      <c r="Q106">
        <v>97.626000000000005</v>
      </c>
      <c r="R106">
        <v>2.8386999999999998</v>
      </c>
      <c r="S106">
        <v>100.46469999999999</v>
      </c>
      <c r="T106">
        <v>21604690.420000002</v>
      </c>
      <c r="U106">
        <v>628205.62</v>
      </c>
      <c r="V106">
        <v>22232896.050000001</v>
      </c>
      <c r="W106">
        <f t="shared" si="1"/>
        <v>7.4471897053426618E-3</v>
      </c>
      <c r="X106">
        <v>3.375</v>
      </c>
      <c r="Y106">
        <v>746889.46</v>
      </c>
      <c r="Z106">
        <v>8.1588999999999992</v>
      </c>
      <c r="AA106">
        <v>8.1588999999999992</v>
      </c>
      <c r="AB106">
        <v>0</v>
      </c>
      <c r="AC106">
        <v>7.0518000000000001</v>
      </c>
      <c r="AD106">
        <v>0</v>
      </c>
      <c r="AE106">
        <v>6.7991099999999998</v>
      </c>
      <c r="AF106">
        <v>7.0530999999999997</v>
      </c>
      <c r="AG106">
        <v>6.7991000000000001</v>
      </c>
      <c r="AH106">
        <v>0</v>
      </c>
      <c r="AI106">
        <v>0</v>
      </c>
      <c r="AJ106">
        <v>3.4570699999999999</v>
      </c>
      <c r="AK106">
        <v>3.71645</v>
      </c>
      <c r="AL106">
        <v>3.71645</v>
      </c>
      <c r="AM106">
        <v>0</v>
      </c>
      <c r="AN106">
        <v>3.71645</v>
      </c>
      <c r="AO106">
        <v>-6.5503</v>
      </c>
      <c r="AP106">
        <v>0.14549999999999999</v>
      </c>
      <c r="AQ106">
        <v>-1511647.39</v>
      </c>
      <c r="AR106">
        <v>-1568117.98</v>
      </c>
      <c r="AS106">
        <v>-1511647.39</v>
      </c>
      <c r="AV106">
        <v>1.0449200000000001</v>
      </c>
      <c r="AW106">
        <v>1.07477</v>
      </c>
      <c r="AX106">
        <v>0.57620000000000005</v>
      </c>
      <c r="AY106" t="s">
        <v>139</v>
      </c>
      <c r="AZ106">
        <v>0</v>
      </c>
      <c r="BA106">
        <v>7010</v>
      </c>
      <c r="BB106">
        <v>352494</v>
      </c>
      <c r="BC106" t="s">
        <v>777</v>
      </c>
      <c r="BD106">
        <v>180738</v>
      </c>
      <c r="BE106" t="s">
        <v>779</v>
      </c>
      <c r="BF106" t="s">
        <v>778</v>
      </c>
      <c r="BG106" t="s">
        <v>181</v>
      </c>
      <c r="BH106" t="s">
        <v>139</v>
      </c>
      <c r="BI106" t="s">
        <v>140</v>
      </c>
      <c r="BK106">
        <v>10002</v>
      </c>
      <c r="BL106" t="s">
        <v>198</v>
      </c>
      <c r="BM106">
        <v>20011</v>
      </c>
      <c r="BN106" t="s">
        <v>780</v>
      </c>
      <c r="BO106">
        <v>9</v>
      </c>
      <c r="BP106" t="s">
        <v>781</v>
      </c>
      <c r="BQ106" t="s">
        <v>237</v>
      </c>
      <c r="BR106" t="s">
        <v>238</v>
      </c>
      <c r="BS106" t="s">
        <v>146</v>
      </c>
      <c r="BT106">
        <v>600000000</v>
      </c>
      <c r="BU106">
        <v>600000000</v>
      </c>
      <c r="BV106" t="s">
        <v>782</v>
      </c>
      <c r="BW106" t="s">
        <v>777</v>
      </c>
      <c r="BX106" t="s">
        <v>147</v>
      </c>
      <c r="BY106" t="s">
        <v>140</v>
      </c>
      <c r="BZ106">
        <v>18</v>
      </c>
      <c r="CA106" t="s">
        <v>148</v>
      </c>
      <c r="CB106" t="s">
        <v>149</v>
      </c>
      <c r="CC106" t="s">
        <v>150</v>
      </c>
      <c r="CD106" t="s">
        <v>151</v>
      </c>
      <c r="CE106">
        <v>0</v>
      </c>
      <c r="CF106">
        <v>100</v>
      </c>
      <c r="CG106" t="s">
        <v>138</v>
      </c>
      <c r="CH106" t="s">
        <v>189</v>
      </c>
      <c r="CI106" t="s">
        <v>148</v>
      </c>
      <c r="CJ106" t="s">
        <v>191</v>
      </c>
      <c r="CK106" t="s">
        <v>140</v>
      </c>
      <c r="CL106">
        <v>0</v>
      </c>
      <c r="CM106" t="s">
        <v>783</v>
      </c>
      <c r="CN106" t="s">
        <v>154</v>
      </c>
      <c r="CO106" t="s">
        <v>193</v>
      </c>
      <c r="CP106" t="s">
        <v>784</v>
      </c>
    </row>
    <row r="107" spans="1:94" x14ac:dyDescent="0.3">
      <c r="A107" s="33">
        <v>46203</v>
      </c>
      <c r="B107" s="33">
        <v>47547</v>
      </c>
      <c r="C107" s="33">
        <v>47547</v>
      </c>
      <c r="D107" t="s">
        <v>130</v>
      </c>
      <c r="E107" t="s">
        <v>131</v>
      </c>
      <c r="F107" t="s">
        <v>785</v>
      </c>
      <c r="G107" t="s">
        <v>786</v>
      </c>
      <c r="H107" t="s">
        <v>787</v>
      </c>
      <c r="I107" t="s">
        <v>135</v>
      </c>
      <c r="J107" t="s">
        <v>136</v>
      </c>
      <c r="K107" t="s">
        <v>137</v>
      </c>
      <c r="L107" t="s">
        <v>10</v>
      </c>
      <c r="M107" t="s">
        <v>138</v>
      </c>
      <c r="N107" t="s">
        <v>10</v>
      </c>
      <c r="O107" t="s">
        <v>10</v>
      </c>
      <c r="P107">
        <v>46000000</v>
      </c>
      <c r="Q107">
        <v>101.18040999999999</v>
      </c>
      <c r="R107">
        <v>0.40649999999999997</v>
      </c>
      <c r="S107">
        <v>101.58691</v>
      </c>
      <c r="T107">
        <v>45520693.960000001</v>
      </c>
      <c r="U107">
        <v>182882.85</v>
      </c>
      <c r="V107">
        <v>45703576.810000002</v>
      </c>
      <c r="W107">
        <f t="shared" si="1"/>
        <v>1.5308991053226716E-2</v>
      </c>
      <c r="X107">
        <v>5.42</v>
      </c>
      <c r="Y107">
        <v>636703.27</v>
      </c>
      <c r="Z107">
        <v>3.6749999999999998</v>
      </c>
      <c r="AA107">
        <v>3.6749999999999998</v>
      </c>
      <c r="AB107">
        <v>5.7480000000000003E-2</v>
      </c>
      <c r="AC107">
        <v>0.18056</v>
      </c>
      <c r="AD107">
        <v>5.6759999999999998E-2</v>
      </c>
      <c r="AE107">
        <v>0.17177999999999999</v>
      </c>
      <c r="AF107">
        <v>3.3468</v>
      </c>
      <c r="AG107">
        <v>3.3414000000000001</v>
      </c>
      <c r="AH107">
        <v>3.4190999999999998</v>
      </c>
      <c r="AI107">
        <v>53.532679999999999</v>
      </c>
      <c r="AJ107">
        <v>5.35677</v>
      </c>
      <c r="AK107">
        <v>5.1105299999999998</v>
      </c>
      <c r="AL107">
        <v>5.1105299999999998</v>
      </c>
      <c r="AM107">
        <v>5.0919999999999996</v>
      </c>
      <c r="AN107">
        <v>5.1105299999999998</v>
      </c>
      <c r="AO107">
        <v>-3.3952</v>
      </c>
      <c r="AP107">
        <v>0.29459999999999997</v>
      </c>
      <c r="AQ107">
        <v>-1527160.83</v>
      </c>
      <c r="AR107">
        <v>-156422.04999999999</v>
      </c>
      <c r="AS107">
        <v>-1527160.83</v>
      </c>
      <c r="AT107">
        <v>4.37</v>
      </c>
      <c r="AU107">
        <v>0.48</v>
      </c>
      <c r="AV107">
        <v>0.79466999999999999</v>
      </c>
      <c r="AW107">
        <v>1.05217</v>
      </c>
      <c r="AX107">
        <v>0.1187</v>
      </c>
      <c r="AY107" t="s">
        <v>139</v>
      </c>
      <c r="AZ107">
        <v>0</v>
      </c>
      <c r="BA107">
        <v>7010</v>
      </c>
      <c r="BB107">
        <v>354694</v>
      </c>
      <c r="BC107" t="s">
        <v>785</v>
      </c>
      <c r="BD107">
        <v>61658405</v>
      </c>
      <c r="BE107" t="s">
        <v>787</v>
      </c>
      <c r="BF107" t="s">
        <v>786</v>
      </c>
      <c r="BG107" t="s">
        <v>135</v>
      </c>
      <c r="BH107" t="s">
        <v>139</v>
      </c>
      <c r="BI107" t="s">
        <v>140</v>
      </c>
      <c r="BK107">
        <v>10014</v>
      </c>
      <c r="BL107" t="s">
        <v>206</v>
      </c>
      <c r="BM107">
        <v>20110</v>
      </c>
      <c r="BN107" t="s">
        <v>207</v>
      </c>
      <c r="BO107">
        <v>264</v>
      </c>
      <c r="BP107" t="s">
        <v>373</v>
      </c>
      <c r="BQ107" t="s">
        <v>144</v>
      </c>
      <c r="BR107" t="s">
        <v>145</v>
      </c>
      <c r="BS107" t="s">
        <v>146</v>
      </c>
      <c r="BT107">
        <v>500000000</v>
      </c>
      <c r="BU107">
        <v>2500000000</v>
      </c>
      <c r="BW107" t="s">
        <v>785</v>
      </c>
      <c r="BX107" t="s">
        <v>147</v>
      </c>
      <c r="BY107" t="s">
        <v>140</v>
      </c>
      <c r="BZ107">
        <v>0</v>
      </c>
      <c r="CA107" t="s">
        <v>148</v>
      </c>
      <c r="CB107" t="s">
        <v>149</v>
      </c>
      <c r="CC107" t="s">
        <v>150</v>
      </c>
      <c r="CD107" t="s">
        <v>151</v>
      </c>
      <c r="CE107">
        <v>0</v>
      </c>
      <c r="CF107">
        <v>50</v>
      </c>
      <c r="CG107" t="s">
        <v>138</v>
      </c>
      <c r="CH107" t="s">
        <v>152</v>
      </c>
      <c r="CI107" t="s">
        <v>148</v>
      </c>
      <c r="CJ107" t="s">
        <v>140</v>
      </c>
      <c r="CK107" t="s">
        <v>140</v>
      </c>
      <c r="CL107">
        <v>9197883597</v>
      </c>
      <c r="CM107" t="s">
        <v>788</v>
      </c>
      <c r="CN107" t="s">
        <v>154</v>
      </c>
      <c r="CO107" t="s">
        <v>789</v>
      </c>
      <c r="CP107" t="s">
        <v>790</v>
      </c>
    </row>
    <row r="108" spans="1:94" x14ac:dyDescent="0.3">
      <c r="A108" s="33">
        <v>46203</v>
      </c>
      <c r="B108" s="33">
        <v>47827</v>
      </c>
      <c r="C108" s="33">
        <v>47827</v>
      </c>
      <c r="D108" t="s">
        <v>130</v>
      </c>
      <c r="E108" t="s">
        <v>131</v>
      </c>
      <c r="F108" t="s">
        <v>791</v>
      </c>
      <c r="G108" t="s">
        <v>792</v>
      </c>
      <c r="H108" t="s">
        <v>793</v>
      </c>
      <c r="I108" t="s">
        <v>181</v>
      </c>
      <c r="J108" t="s">
        <v>136</v>
      </c>
      <c r="K108" t="s">
        <v>182</v>
      </c>
      <c r="L108" t="s">
        <v>11</v>
      </c>
      <c r="M108" t="s">
        <v>138</v>
      </c>
      <c r="N108" t="s">
        <v>11</v>
      </c>
      <c r="O108" t="s">
        <v>11</v>
      </c>
      <c r="P108">
        <v>1200000</v>
      </c>
      <c r="Q108">
        <v>101.25</v>
      </c>
      <c r="R108">
        <v>2.3054800000000002</v>
      </c>
      <c r="S108">
        <v>103.55548</v>
      </c>
      <c r="T108">
        <v>13444010.24</v>
      </c>
      <c r="U108">
        <v>306122.33</v>
      </c>
      <c r="V108">
        <v>13750132.560000001</v>
      </c>
      <c r="W108">
        <f t="shared" si="1"/>
        <v>4.6057807951622627E-3</v>
      </c>
      <c r="X108">
        <v>4.125</v>
      </c>
      <c r="Y108">
        <v>547718.93999999994</v>
      </c>
      <c r="Z108">
        <v>4.4410999999999996</v>
      </c>
      <c r="AA108">
        <v>4.4410999999999996</v>
      </c>
      <c r="AB108">
        <v>0</v>
      </c>
      <c r="AC108">
        <v>4.0633999999999997</v>
      </c>
      <c r="AD108">
        <v>0</v>
      </c>
      <c r="AE108">
        <v>3.9142999999999999</v>
      </c>
      <c r="AF108">
        <v>4.0658000000000003</v>
      </c>
      <c r="AG108">
        <v>3.9142999999999999</v>
      </c>
      <c r="AH108">
        <v>0</v>
      </c>
      <c r="AI108">
        <v>0</v>
      </c>
      <c r="AJ108">
        <v>4.0740699999999999</v>
      </c>
      <c r="AK108">
        <v>3.7951000000000001</v>
      </c>
      <c r="AL108">
        <v>3.8090099999999998</v>
      </c>
      <c r="AM108">
        <v>0</v>
      </c>
      <c r="AN108">
        <v>3.8090099999999998</v>
      </c>
      <c r="AO108">
        <v>-3.9519000000000002</v>
      </c>
      <c r="AP108">
        <v>0.2452</v>
      </c>
      <c r="AQ108">
        <v>-538220.38</v>
      </c>
      <c r="AR108">
        <v>-559050.41</v>
      </c>
      <c r="AS108">
        <v>-538220.38</v>
      </c>
      <c r="AV108">
        <v>1.284</v>
      </c>
      <c r="AW108">
        <v>1.3223800000000001</v>
      </c>
      <c r="AX108">
        <v>0.20019999999999999</v>
      </c>
      <c r="AY108" t="s">
        <v>139</v>
      </c>
      <c r="AZ108">
        <v>0</v>
      </c>
      <c r="BA108">
        <v>7010</v>
      </c>
      <c r="BB108">
        <v>356694</v>
      </c>
      <c r="BC108" t="s">
        <v>791</v>
      </c>
      <c r="BD108">
        <v>221120</v>
      </c>
      <c r="BE108" t="s">
        <v>793</v>
      </c>
      <c r="BF108" t="s">
        <v>792</v>
      </c>
      <c r="BG108" t="s">
        <v>181</v>
      </c>
      <c r="BH108" t="s">
        <v>139</v>
      </c>
      <c r="BI108" t="s">
        <v>140</v>
      </c>
      <c r="BK108">
        <v>10008</v>
      </c>
      <c r="BL108" t="s">
        <v>141</v>
      </c>
      <c r="BM108">
        <v>20058</v>
      </c>
      <c r="BN108" t="s">
        <v>435</v>
      </c>
      <c r="BO108">
        <v>672</v>
      </c>
      <c r="BP108" t="s">
        <v>436</v>
      </c>
      <c r="BQ108" t="s">
        <v>445</v>
      </c>
      <c r="BR108" t="s">
        <v>446</v>
      </c>
      <c r="BS108" t="s">
        <v>146</v>
      </c>
      <c r="BT108">
        <v>500000000</v>
      </c>
      <c r="BU108">
        <v>3400000000</v>
      </c>
      <c r="BV108" t="s">
        <v>794</v>
      </c>
      <c r="BW108" t="s">
        <v>791</v>
      </c>
      <c r="BX108" t="s">
        <v>147</v>
      </c>
      <c r="BY108" t="s">
        <v>140</v>
      </c>
      <c r="BZ108">
        <v>18</v>
      </c>
      <c r="CA108" t="s">
        <v>140</v>
      </c>
      <c r="CB108" t="s">
        <v>149</v>
      </c>
      <c r="CC108" t="s">
        <v>150</v>
      </c>
      <c r="CD108" t="s">
        <v>151</v>
      </c>
      <c r="CE108">
        <v>0</v>
      </c>
      <c r="CF108">
        <v>100</v>
      </c>
      <c r="CG108" t="s">
        <v>138</v>
      </c>
      <c r="CH108" t="s">
        <v>189</v>
      </c>
      <c r="CI108" t="s">
        <v>190</v>
      </c>
      <c r="CJ108" t="s">
        <v>191</v>
      </c>
      <c r="CK108" t="s">
        <v>140</v>
      </c>
      <c r="CL108">
        <v>0</v>
      </c>
      <c r="CM108" t="s">
        <v>715</v>
      </c>
      <c r="CN108" t="s">
        <v>154</v>
      </c>
      <c r="CO108" t="s">
        <v>193</v>
      </c>
      <c r="CP108" t="s">
        <v>716</v>
      </c>
    </row>
    <row r="109" spans="1:94" x14ac:dyDescent="0.3">
      <c r="A109" s="33">
        <v>46203</v>
      </c>
      <c r="B109" s="33">
        <v>47371</v>
      </c>
      <c r="C109" s="33">
        <v>47371</v>
      </c>
      <c r="D109" t="s">
        <v>130</v>
      </c>
      <c r="E109" t="s">
        <v>131</v>
      </c>
      <c r="F109" t="s">
        <v>795</v>
      </c>
      <c r="G109" t="s">
        <v>796</v>
      </c>
      <c r="H109" t="s">
        <v>797</v>
      </c>
      <c r="I109" t="s">
        <v>181</v>
      </c>
      <c r="J109" t="s">
        <v>136</v>
      </c>
      <c r="K109" t="s">
        <v>182</v>
      </c>
      <c r="L109" t="s">
        <v>11</v>
      </c>
      <c r="M109" t="s">
        <v>138</v>
      </c>
      <c r="N109" t="s">
        <v>11</v>
      </c>
      <c r="O109" t="s">
        <v>11</v>
      </c>
      <c r="P109">
        <v>1400000</v>
      </c>
      <c r="Q109">
        <v>100.809</v>
      </c>
      <c r="R109">
        <v>2.9297900000000001</v>
      </c>
      <c r="S109">
        <v>103.73878999999999</v>
      </c>
      <c r="T109">
        <v>15616363.119999999</v>
      </c>
      <c r="U109">
        <v>453855.62</v>
      </c>
      <c r="V109">
        <v>16070218.74</v>
      </c>
      <c r="W109">
        <f t="shared" si="1"/>
        <v>5.3829230026527612E-3</v>
      </c>
      <c r="X109">
        <v>3.625</v>
      </c>
      <c r="Y109">
        <v>561550.22</v>
      </c>
      <c r="Z109">
        <v>3.1918000000000002</v>
      </c>
      <c r="AA109">
        <v>3.1918000000000002</v>
      </c>
      <c r="AB109">
        <v>0</v>
      </c>
      <c r="AC109">
        <v>2.9878999999999998</v>
      </c>
      <c r="AD109">
        <v>0</v>
      </c>
      <c r="AE109">
        <v>2.8910399999999998</v>
      </c>
      <c r="AF109">
        <v>2.9904999999999999</v>
      </c>
      <c r="AG109">
        <v>2.891</v>
      </c>
      <c r="AH109">
        <v>0</v>
      </c>
      <c r="AI109">
        <v>0</v>
      </c>
      <c r="AJ109">
        <v>3.5959099999999999</v>
      </c>
      <c r="AK109">
        <v>3.3319000000000001</v>
      </c>
      <c r="AL109">
        <v>3.3504100000000001</v>
      </c>
      <c r="AM109">
        <v>0</v>
      </c>
      <c r="AN109">
        <v>3.3504100000000001</v>
      </c>
      <c r="AO109">
        <v>-2.9401000000000002</v>
      </c>
      <c r="AP109">
        <v>0.33119999999999999</v>
      </c>
      <c r="AQ109">
        <v>-464597.22</v>
      </c>
      <c r="AR109">
        <v>-480579.55</v>
      </c>
      <c r="AS109">
        <v>-464597.22</v>
      </c>
      <c r="AV109">
        <v>0.87100999999999995</v>
      </c>
      <c r="AW109">
        <v>0.89532999999999996</v>
      </c>
      <c r="AX109">
        <v>0.1157</v>
      </c>
      <c r="AY109" t="s">
        <v>139</v>
      </c>
      <c r="AZ109">
        <v>0</v>
      </c>
      <c r="BA109">
        <v>7010</v>
      </c>
      <c r="BB109">
        <v>356695</v>
      </c>
      <c r="BC109" t="s">
        <v>795</v>
      </c>
      <c r="BD109">
        <v>10500007</v>
      </c>
      <c r="BE109" t="s">
        <v>797</v>
      </c>
      <c r="BF109" t="s">
        <v>796</v>
      </c>
      <c r="BG109" t="s">
        <v>181</v>
      </c>
      <c r="BH109" t="s">
        <v>139</v>
      </c>
      <c r="BI109" t="s">
        <v>140</v>
      </c>
      <c r="BK109">
        <v>10005</v>
      </c>
      <c r="BL109" t="s">
        <v>172</v>
      </c>
      <c r="BM109">
        <v>20038</v>
      </c>
      <c r="BN109" t="s">
        <v>310</v>
      </c>
      <c r="BO109">
        <v>96</v>
      </c>
      <c r="BP109" t="s">
        <v>524</v>
      </c>
      <c r="BQ109" t="s">
        <v>237</v>
      </c>
      <c r="BR109" t="s">
        <v>238</v>
      </c>
      <c r="BS109" t="s">
        <v>146</v>
      </c>
      <c r="BT109">
        <v>300000000</v>
      </c>
      <c r="BU109">
        <v>1100000000</v>
      </c>
      <c r="BW109" t="s">
        <v>795</v>
      </c>
      <c r="BX109" t="s">
        <v>147</v>
      </c>
      <c r="BY109" t="s">
        <v>140</v>
      </c>
      <c r="BZ109">
        <v>0</v>
      </c>
      <c r="CA109" t="s">
        <v>221</v>
      </c>
      <c r="CB109" t="s">
        <v>149</v>
      </c>
      <c r="CC109" t="s">
        <v>150</v>
      </c>
      <c r="CD109" t="s">
        <v>151</v>
      </c>
      <c r="CE109">
        <v>0</v>
      </c>
      <c r="CF109">
        <v>100</v>
      </c>
      <c r="CG109" t="s">
        <v>138</v>
      </c>
      <c r="CH109" t="s">
        <v>189</v>
      </c>
      <c r="CI109" t="s">
        <v>190</v>
      </c>
      <c r="CJ109" t="s">
        <v>191</v>
      </c>
      <c r="CK109" t="s">
        <v>140</v>
      </c>
      <c r="CL109">
        <v>0</v>
      </c>
      <c r="CM109" t="s">
        <v>525</v>
      </c>
      <c r="CN109" t="s">
        <v>154</v>
      </c>
      <c r="CO109" t="s">
        <v>305</v>
      </c>
      <c r="CP109" t="s">
        <v>526</v>
      </c>
    </row>
    <row r="110" spans="1:94" x14ac:dyDescent="0.3">
      <c r="A110" s="33">
        <v>46203</v>
      </c>
      <c r="B110" s="33">
        <v>48103</v>
      </c>
      <c r="C110" s="33">
        <v>48469</v>
      </c>
      <c r="D110" t="s">
        <v>130</v>
      </c>
      <c r="E110" t="s">
        <v>131</v>
      </c>
      <c r="F110" t="s">
        <v>798</v>
      </c>
      <c r="G110" t="s">
        <v>799</v>
      </c>
      <c r="H110" t="s">
        <v>800</v>
      </c>
      <c r="I110" t="s">
        <v>181</v>
      </c>
      <c r="J110" t="s">
        <v>266</v>
      </c>
      <c r="K110" t="s">
        <v>267</v>
      </c>
      <c r="L110" t="s">
        <v>10</v>
      </c>
      <c r="M110" t="s">
        <v>138</v>
      </c>
      <c r="N110" t="s">
        <v>10</v>
      </c>
      <c r="O110" t="s">
        <v>10</v>
      </c>
      <c r="P110">
        <v>4000000</v>
      </c>
      <c r="Q110">
        <v>100.818</v>
      </c>
      <c r="R110">
        <v>2.8697900000000001</v>
      </c>
      <c r="S110">
        <v>103.68779000000001</v>
      </c>
      <c r="T110">
        <v>44622163.75</v>
      </c>
      <c r="U110">
        <v>1270174.3700000001</v>
      </c>
      <c r="V110">
        <v>45892338.119999997</v>
      </c>
      <c r="W110">
        <f t="shared" si="1"/>
        <v>1.5372219041224211E-2</v>
      </c>
      <c r="X110">
        <v>3.5750000000000002</v>
      </c>
      <c r="Y110">
        <v>1582299.15</v>
      </c>
      <c r="Z110">
        <v>5.1973000000000003</v>
      </c>
      <c r="AA110">
        <v>6.1981000000000002</v>
      </c>
      <c r="AB110">
        <v>0</v>
      </c>
      <c r="AC110">
        <v>4.7054999999999998</v>
      </c>
      <c r="AD110">
        <v>0</v>
      </c>
      <c r="AE110">
        <v>4.55084</v>
      </c>
      <c r="AF110">
        <v>4.7076000000000002</v>
      </c>
      <c r="AG110">
        <v>4.5507999999999997</v>
      </c>
      <c r="AH110">
        <v>0</v>
      </c>
      <c r="AI110">
        <v>0</v>
      </c>
      <c r="AJ110">
        <v>3.5459900000000002</v>
      </c>
      <c r="AK110">
        <v>3.39459</v>
      </c>
      <c r="AL110">
        <v>3.4832999999999998</v>
      </c>
      <c r="AM110">
        <v>0</v>
      </c>
      <c r="AN110">
        <v>3.3986000000000001</v>
      </c>
      <c r="AO110">
        <v>-4.7218</v>
      </c>
      <c r="AP110">
        <v>0.21190000000000001</v>
      </c>
      <c r="AQ110">
        <v>-2088475.54</v>
      </c>
      <c r="AR110">
        <v>-2160407.96</v>
      </c>
      <c r="AS110">
        <v>-2088475.54</v>
      </c>
      <c r="AV110">
        <v>0.86495</v>
      </c>
      <c r="AW110">
        <v>0.88875999999999999</v>
      </c>
      <c r="AX110">
        <v>0.26600000000000001</v>
      </c>
      <c r="AY110" t="s">
        <v>139</v>
      </c>
      <c r="AZ110">
        <v>0</v>
      </c>
      <c r="BA110">
        <v>7010</v>
      </c>
      <c r="BB110">
        <v>358498</v>
      </c>
      <c r="BC110" t="s">
        <v>798</v>
      </c>
      <c r="BD110">
        <v>112194</v>
      </c>
      <c r="BE110" t="s">
        <v>800</v>
      </c>
      <c r="BF110" t="s">
        <v>799</v>
      </c>
      <c r="BG110" t="s">
        <v>181</v>
      </c>
      <c r="BH110" t="s">
        <v>139</v>
      </c>
      <c r="BI110" t="s">
        <v>140</v>
      </c>
      <c r="BK110">
        <v>10008</v>
      </c>
      <c r="BL110" t="s">
        <v>141</v>
      </c>
      <c r="BM110">
        <v>20051</v>
      </c>
      <c r="BN110" t="s">
        <v>161</v>
      </c>
      <c r="BO110">
        <v>713</v>
      </c>
      <c r="BP110" t="s">
        <v>331</v>
      </c>
      <c r="BQ110" t="s">
        <v>257</v>
      </c>
      <c r="BR110" t="s">
        <v>258</v>
      </c>
      <c r="BS110" t="s">
        <v>146</v>
      </c>
      <c r="BT110">
        <v>1000000000</v>
      </c>
      <c r="BU110">
        <v>9400000000</v>
      </c>
      <c r="BW110" t="s">
        <v>798</v>
      </c>
      <c r="BX110" t="s">
        <v>147</v>
      </c>
      <c r="BY110" t="s">
        <v>140</v>
      </c>
      <c r="BZ110">
        <v>62</v>
      </c>
      <c r="CA110" t="s">
        <v>401</v>
      </c>
      <c r="CB110" t="s">
        <v>164</v>
      </c>
      <c r="CC110" t="s">
        <v>150</v>
      </c>
      <c r="CD110" t="s">
        <v>151</v>
      </c>
      <c r="CE110">
        <v>0</v>
      </c>
      <c r="CF110">
        <v>50</v>
      </c>
      <c r="CG110" t="s">
        <v>138</v>
      </c>
      <c r="CH110" t="s">
        <v>189</v>
      </c>
      <c r="CI110" t="s">
        <v>190</v>
      </c>
      <c r="CJ110" t="s">
        <v>140</v>
      </c>
      <c r="CK110" t="s">
        <v>140</v>
      </c>
      <c r="CL110">
        <v>0</v>
      </c>
      <c r="CM110" t="s">
        <v>402</v>
      </c>
      <c r="CN110" t="s">
        <v>154</v>
      </c>
      <c r="CO110" t="s">
        <v>261</v>
      </c>
      <c r="CP110" t="s">
        <v>403</v>
      </c>
    </row>
    <row r="111" spans="1:94" x14ac:dyDescent="0.3">
      <c r="A111" s="33">
        <v>46203</v>
      </c>
      <c r="B111" s="33">
        <v>48044</v>
      </c>
      <c r="C111" s="33">
        <v>48044</v>
      </c>
      <c r="D111" t="s">
        <v>130</v>
      </c>
      <c r="E111" t="s">
        <v>131</v>
      </c>
      <c r="F111" t="s">
        <v>801</v>
      </c>
      <c r="G111" t="s">
        <v>802</v>
      </c>
      <c r="H111" t="s">
        <v>803</v>
      </c>
      <c r="I111" t="s">
        <v>181</v>
      </c>
      <c r="J111" t="s">
        <v>136</v>
      </c>
      <c r="K111" t="s">
        <v>182</v>
      </c>
      <c r="L111" t="s">
        <v>11</v>
      </c>
      <c r="M111" t="s">
        <v>138</v>
      </c>
      <c r="N111" t="s">
        <v>11</v>
      </c>
      <c r="O111" t="s">
        <v>11</v>
      </c>
      <c r="P111">
        <v>2400000</v>
      </c>
      <c r="Q111">
        <v>99.828000000000003</v>
      </c>
      <c r="R111">
        <v>3.1342500000000002</v>
      </c>
      <c r="S111">
        <v>102.96225</v>
      </c>
      <c r="T111">
        <v>26510393.16</v>
      </c>
      <c r="U111">
        <v>832332.73</v>
      </c>
      <c r="V111">
        <v>27342725.890000001</v>
      </c>
      <c r="W111">
        <f t="shared" si="1"/>
        <v>9.1587918328801914E-3</v>
      </c>
      <c r="X111">
        <v>3.25</v>
      </c>
      <c r="Y111">
        <v>863072.26</v>
      </c>
      <c r="Z111">
        <v>5.0355999999999996</v>
      </c>
      <c r="AA111">
        <v>5.0355999999999996</v>
      </c>
      <c r="AB111">
        <v>0</v>
      </c>
      <c r="AC111">
        <v>4.5823</v>
      </c>
      <c r="AD111">
        <v>0</v>
      </c>
      <c r="AE111">
        <v>4.4364600000000003</v>
      </c>
      <c r="AF111">
        <v>4.5848000000000004</v>
      </c>
      <c r="AG111">
        <v>4.4363999999999999</v>
      </c>
      <c r="AH111">
        <v>0</v>
      </c>
      <c r="AI111">
        <v>0</v>
      </c>
      <c r="AJ111">
        <v>3.2555999999999998</v>
      </c>
      <c r="AK111">
        <v>3.28722</v>
      </c>
      <c r="AL111">
        <v>3.28722</v>
      </c>
      <c r="AM111">
        <v>0</v>
      </c>
      <c r="AN111">
        <v>3.28722</v>
      </c>
      <c r="AO111">
        <v>-4.4401999999999999</v>
      </c>
      <c r="AP111">
        <v>0.21759999999999999</v>
      </c>
      <c r="AQ111">
        <v>-1213045.52</v>
      </c>
      <c r="AR111">
        <v>-1253609.1399999999</v>
      </c>
      <c r="AS111">
        <v>-1213045.52</v>
      </c>
      <c r="AV111">
        <v>0.76307999999999998</v>
      </c>
      <c r="AW111">
        <v>0.78473000000000004</v>
      </c>
      <c r="AX111">
        <v>0.25359999999999999</v>
      </c>
      <c r="AY111" t="s">
        <v>139</v>
      </c>
      <c r="AZ111">
        <v>0</v>
      </c>
      <c r="BA111">
        <v>7010</v>
      </c>
      <c r="BB111">
        <v>390791</v>
      </c>
      <c r="BC111" t="s">
        <v>801</v>
      </c>
      <c r="BD111">
        <v>7859181</v>
      </c>
      <c r="BE111" t="s">
        <v>803</v>
      </c>
      <c r="BF111" t="s">
        <v>802</v>
      </c>
      <c r="BG111" t="s">
        <v>181</v>
      </c>
      <c r="BH111" t="s">
        <v>139</v>
      </c>
      <c r="BI111" t="s">
        <v>140</v>
      </c>
      <c r="BK111">
        <v>10014</v>
      </c>
      <c r="BL111" t="s">
        <v>206</v>
      </c>
      <c r="BM111">
        <v>20110</v>
      </c>
      <c r="BN111" t="s">
        <v>207</v>
      </c>
      <c r="BO111">
        <v>265</v>
      </c>
      <c r="BP111" t="s">
        <v>360</v>
      </c>
      <c r="BQ111" t="s">
        <v>237</v>
      </c>
      <c r="BR111" t="s">
        <v>238</v>
      </c>
      <c r="BS111" t="s">
        <v>146</v>
      </c>
      <c r="BT111">
        <v>500000000</v>
      </c>
      <c r="BU111">
        <v>500000000</v>
      </c>
      <c r="BW111" t="s">
        <v>801</v>
      </c>
      <c r="BX111" t="s">
        <v>147</v>
      </c>
      <c r="BY111" t="s">
        <v>140</v>
      </c>
      <c r="BZ111">
        <v>18</v>
      </c>
      <c r="CA111" t="s">
        <v>148</v>
      </c>
      <c r="CB111" t="s">
        <v>149</v>
      </c>
      <c r="CC111" t="s">
        <v>150</v>
      </c>
      <c r="CD111" t="s">
        <v>151</v>
      </c>
      <c r="CE111">
        <v>0</v>
      </c>
      <c r="CF111">
        <v>100</v>
      </c>
      <c r="CG111" t="s">
        <v>138</v>
      </c>
      <c r="CH111" t="s">
        <v>189</v>
      </c>
      <c r="CI111" t="s">
        <v>148</v>
      </c>
      <c r="CJ111" t="s">
        <v>191</v>
      </c>
      <c r="CK111" t="s">
        <v>140</v>
      </c>
      <c r="CL111">
        <v>0</v>
      </c>
      <c r="CM111" t="s">
        <v>804</v>
      </c>
      <c r="CN111" t="s">
        <v>154</v>
      </c>
      <c r="CO111" t="s">
        <v>193</v>
      </c>
      <c r="CP111" t="s">
        <v>805</v>
      </c>
    </row>
    <row r="112" spans="1:94" x14ac:dyDescent="0.3">
      <c r="A112" s="33">
        <v>46203</v>
      </c>
      <c r="B112" s="33">
        <v>47378</v>
      </c>
      <c r="C112" s="33">
        <v>56600</v>
      </c>
      <c r="D112" t="s">
        <v>130</v>
      </c>
      <c r="E112" t="s">
        <v>131</v>
      </c>
      <c r="F112" t="s">
        <v>806</v>
      </c>
      <c r="G112" t="s">
        <v>807</v>
      </c>
      <c r="H112" t="s">
        <v>808</v>
      </c>
      <c r="I112" t="s">
        <v>227</v>
      </c>
      <c r="J112" t="s">
        <v>266</v>
      </c>
      <c r="K112" t="s">
        <v>137</v>
      </c>
      <c r="L112" t="s">
        <v>11</v>
      </c>
      <c r="M112" t="s">
        <v>138</v>
      </c>
      <c r="N112" t="s">
        <v>11</v>
      </c>
      <c r="O112" t="s">
        <v>11</v>
      </c>
      <c r="P112">
        <v>23750000</v>
      </c>
      <c r="Q112">
        <v>102.00011000000001</v>
      </c>
      <c r="R112">
        <v>0.151</v>
      </c>
      <c r="S112">
        <v>102.15111</v>
      </c>
      <c r="T112">
        <v>24225026.129999999</v>
      </c>
      <c r="U112">
        <v>35862.5</v>
      </c>
      <c r="V112">
        <v>24260888.629999999</v>
      </c>
      <c r="W112">
        <f t="shared" si="1"/>
        <v>8.1264914674847675E-3</v>
      </c>
      <c r="X112">
        <v>3.6240000000000001</v>
      </c>
      <c r="Y112">
        <v>219956.67</v>
      </c>
      <c r="Z112">
        <v>3.2082999999999999</v>
      </c>
      <c r="AA112">
        <v>28.458300000000001</v>
      </c>
      <c r="AB112">
        <v>0.11006000000000001</v>
      </c>
      <c r="AC112">
        <v>0.20832999999999999</v>
      </c>
      <c r="AD112">
        <v>0.10927000000000001</v>
      </c>
      <c r="AE112">
        <v>0.20224</v>
      </c>
      <c r="AF112">
        <v>3.0348999999999999</v>
      </c>
      <c r="AG112">
        <v>3.0386000000000002</v>
      </c>
      <c r="AH112">
        <v>3.14981</v>
      </c>
      <c r="AI112">
        <v>89.626710000000003</v>
      </c>
      <c r="AJ112">
        <v>3.55294</v>
      </c>
      <c r="AK112">
        <v>3.0124200000000001</v>
      </c>
      <c r="AL112">
        <v>3.54915</v>
      </c>
      <c r="AM112">
        <v>2.9009999999999998</v>
      </c>
      <c r="AN112">
        <v>3.0124200000000001</v>
      </c>
      <c r="AO112">
        <v>-3.1044999999999998</v>
      </c>
      <c r="AP112">
        <v>0.32219999999999999</v>
      </c>
      <c r="AQ112">
        <v>-737193.63</v>
      </c>
      <c r="AR112">
        <v>-74955.960000000006</v>
      </c>
      <c r="AS112">
        <v>-737193.63</v>
      </c>
      <c r="AT112">
        <v>2.3199999999999998</v>
      </c>
      <c r="AU112">
        <v>0.94</v>
      </c>
      <c r="AV112">
        <v>1.2585599999999999</v>
      </c>
      <c r="AW112">
        <v>1.01407</v>
      </c>
      <c r="AX112">
        <v>9.5600000000000004E-2</v>
      </c>
      <c r="AY112" t="s">
        <v>139</v>
      </c>
      <c r="AZ112">
        <v>0</v>
      </c>
      <c r="BA112">
        <v>7010</v>
      </c>
      <c r="BB112">
        <v>360397</v>
      </c>
      <c r="BC112" t="s">
        <v>806</v>
      </c>
      <c r="BD112">
        <v>301155</v>
      </c>
      <c r="BE112" t="s">
        <v>808</v>
      </c>
      <c r="BF112" t="s">
        <v>807</v>
      </c>
      <c r="BG112" t="s">
        <v>227</v>
      </c>
      <c r="BH112" t="s">
        <v>139</v>
      </c>
      <c r="BI112" t="s">
        <v>140</v>
      </c>
      <c r="BK112">
        <v>10008</v>
      </c>
      <c r="BL112" t="s">
        <v>141</v>
      </c>
      <c r="BM112">
        <v>20055</v>
      </c>
      <c r="BN112" t="s">
        <v>809</v>
      </c>
      <c r="BO112">
        <v>164</v>
      </c>
      <c r="BP112" t="s">
        <v>810</v>
      </c>
      <c r="BQ112" t="s">
        <v>445</v>
      </c>
      <c r="BR112" t="s">
        <v>446</v>
      </c>
      <c r="BS112" t="s">
        <v>146</v>
      </c>
      <c r="BT112">
        <v>1000000000</v>
      </c>
      <c r="BU112">
        <v>6850000000</v>
      </c>
      <c r="BW112" t="s">
        <v>806</v>
      </c>
      <c r="BX112" t="s">
        <v>474</v>
      </c>
      <c r="BY112" t="s">
        <v>140</v>
      </c>
      <c r="BZ112">
        <v>0</v>
      </c>
      <c r="CA112" t="s">
        <v>148</v>
      </c>
      <c r="CB112" t="s">
        <v>164</v>
      </c>
      <c r="CC112" t="s">
        <v>475</v>
      </c>
      <c r="CD112" t="s">
        <v>151</v>
      </c>
      <c r="CE112">
        <v>0</v>
      </c>
      <c r="CF112">
        <v>100</v>
      </c>
      <c r="CG112" t="s">
        <v>138</v>
      </c>
      <c r="CH112" t="s">
        <v>152</v>
      </c>
      <c r="CI112" t="s">
        <v>148</v>
      </c>
      <c r="CJ112" t="s">
        <v>140</v>
      </c>
      <c r="CK112" t="s">
        <v>140</v>
      </c>
      <c r="CL112">
        <v>10796789153</v>
      </c>
      <c r="CM112" t="s">
        <v>811</v>
      </c>
      <c r="CN112" t="s">
        <v>154</v>
      </c>
      <c r="CO112" t="s">
        <v>812</v>
      </c>
      <c r="CP112" t="s">
        <v>813</v>
      </c>
    </row>
    <row r="113" spans="1:94" x14ac:dyDescent="0.3">
      <c r="A113" s="33">
        <v>46203</v>
      </c>
      <c r="B113" s="33">
        <v>47567</v>
      </c>
      <c r="C113" s="33">
        <v>47567</v>
      </c>
      <c r="D113" t="s">
        <v>130</v>
      </c>
      <c r="E113" t="s">
        <v>131</v>
      </c>
      <c r="F113" t="s">
        <v>814</v>
      </c>
      <c r="G113" t="s">
        <v>815</v>
      </c>
      <c r="H113" t="s">
        <v>816</v>
      </c>
      <c r="I113" t="s">
        <v>135</v>
      </c>
      <c r="J113" t="s">
        <v>136</v>
      </c>
      <c r="K113" t="s">
        <v>137</v>
      </c>
      <c r="L113" t="s">
        <v>9</v>
      </c>
      <c r="M113" t="s">
        <v>138</v>
      </c>
      <c r="N113" t="s">
        <v>9</v>
      </c>
      <c r="O113" t="s">
        <v>9</v>
      </c>
      <c r="P113">
        <v>30000000</v>
      </c>
      <c r="Q113">
        <v>101.10722</v>
      </c>
      <c r="R113">
        <v>0.19211</v>
      </c>
      <c r="S113">
        <v>101.29933</v>
      </c>
      <c r="T113">
        <v>29665934.379999999</v>
      </c>
      <c r="U113">
        <v>56367.44</v>
      </c>
      <c r="V113">
        <v>29722301.82</v>
      </c>
      <c r="W113">
        <f t="shared" si="1"/>
        <v>9.9558608844838928E-3</v>
      </c>
      <c r="X113">
        <v>5.32</v>
      </c>
      <c r="Y113">
        <v>398908.07</v>
      </c>
      <c r="Z113">
        <v>3.7139000000000002</v>
      </c>
      <c r="AA113">
        <v>3.7139000000000002</v>
      </c>
      <c r="AB113">
        <v>0.11364</v>
      </c>
      <c r="AC113">
        <v>0.21389</v>
      </c>
      <c r="AD113">
        <v>0.11223</v>
      </c>
      <c r="AE113">
        <v>0.20363999999999999</v>
      </c>
      <c r="AF113">
        <v>3.3891</v>
      </c>
      <c r="AG113">
        <v>3.3858999999999999</v>
      </c>
      <c r="AH113">
        <v>3.4783400000000002</v>
      </c>
      <c r="AI113">
        <v>46.158090000000001</v>
      </c>
      <c r="AJ113">
        <v>5.2617399999999996</v>
      </c>
      <c r="AK113">
        <v>5.0350099999999998</v>
      </c>
      <c r="AL113">
        <v>5.0350099999999998</v>
      </c>
      <c r="AM113">
        <v>5.016</v>
      </c>
      <c r="AN113">
        <v>5.0350099999999998</v>
      </c>
      <c r="AO113">
        <v>-3.4306999999999999</v>
      </c>
      <c r="AP113">
        <v>0.29160000000000003</v>
      </c>
      <c r="AQ113">
        <v>-1006371.43</v>
      </c>
      <c r="AR113">
        <v>-110874.86</v>
      </c>
      <c r="AS113">
        <v>-1006371.43</v>
      </c>
      <c r="AT113">
        <v>4.3600000000000003</v>
      </c>
      <c r="AU113">
        <v>0.44</v>
      </c>
      <c r="AV113">
        <v>0.75100999999999996</v>
      </c>
      <c r="AW113">
        <v>0.98416999999999999</v>
      </c>
      <c r="AX113">
        <v>0.1216</v>
      </c>
      <c r="AY113" t="s">
        <v>139</v>
      </c>
      <c r="AZ113">
        <v>0</v>
      </c>
      <c r="BA113">
        <v>7010</v>
      </c>
      <c r="BB113">
        <v>362694</v>
      </c>
      <c r="BC113" t="s">
        <v>814</v>
      </c>
      <c r="BD113">
        <v>61564243</v>
      </c>
      <c r="BE113" t="s">
        <v>816</v>
      </c>
      <c r="BF113" t="s">
        <v>815</v>
      </c>
      <c r="BG113" t="s">
        <v>135</v>
      </c>
      <c r="BH113" t="s">
        <v>139</v>
      </c>
      <c r="BI113" t="s">
        <v>140</v>
      </c>
      <c r="BK113">
        <v>10008</v>
      </c>
      <c r="BL113" t="s">
        <v>141</v>
      </c>
      <c r="BM113">
        <v>20051</v>
      </c>
      <c r="BN113" t="s">
        <v>161</v>
      </c>
      <c r="BO113">
        <v>675</v>
      </c>
      <c r="BP113" t="s">
        <v>228</v>
      </c>
      <c r="BQ113" t="s">
        <v>144</v>
      </c>
      <c r="BR113" t="s">
        <v>145</v>
      </c>
      <c r="BS113" t="s">
        <v>146</v>
      </c>
      <c r="BT113">
        <v>2000000000</v>
      </c>
      <c r="BU113">
        <v>36050000000</v>
      </c>
      <c r="BW113" t="s">
        <v>814</v>
      </c>
      <c r="BX113" t="s">
        <v>251</v>
      </c>
      <c r="BY113" t="s">
        <v>140</v>
      </c>
      <c r="BZ113">
        <v>0</v>
      </c>
      <c r="CA113" t="s">
        <v>221</v>
      </c>
      <c r="CB113" t="s">
        <v>164</v>
      </c>
      <c r="CC113" t="s">
        <v>231</v>
      </c>
      <c r="CD113" t="s">
        <v>151</v>
      </c>
      <c r="CE113">
        <v>0</v>
      </c>
      <c r="CF113">
        <v>20</v>
      </c>
      <c r="CG113" t="s">
        <v>138</v>
      </c>
      <c r="CH113" t="s">
        <v>152</v>
      </c>
      <c r="CI113" t="s">
        <v>190</v>
      </c>
      <c r="CJ113" t="s">
        <v>140</v>
      </c>
      <c r="CK113" t="s">
        <v>140</v>
      </c>
      <c r="CL113">
        <v>466512105733</v>
      </c>
      <c r="CM113" t="s">
        <v>463</v>
      </c>
      <c r="CN113" t="s">
        <v>154</v>
      </c>
      <c r="CO113" t="s">
        <v>176</v>
      </c>
      <c r="CP113" t="s">
        <v>464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274030BFC9CE41BA31BCECE8639E1E" ma:contentTypeVersion="13" ma:contentTypeDescription="Skapa ett nytt dokument." ma:contentTypeScope="" ma:versionID="41e186fdeb700cc12f751c209247209c">
  <xsd:schema xmlns:xsd="http://www.w3.org/2001/XMLSchema" xmlns:xs="http://www.w3.org/2001/XMLSchema" xmlns:p="http://schemas.microsoft.com/office/2006/metadata/properties" xmlns:ns2="9b98ed0c-6ba8-494e-9fcf-1313ea32c4f8" xmlns:ns3="5121a716-8eca-4b8f-9967-b299257b9991" targetNamespace="http://schemas.microsoft.com/office/2006/metadata/properties" ma:root="true" ma:fieldsID="a80c55d9301301d1ad455e1e480ff1c0" ns2:_="" ns3:_="">
    <xsd:import namespace="9b98ed0c-6ba8-494e-9fcf-1313ea32c4f8"/>
    <xsd:import namespace="5121a716-8eca-4b8f-9967-b299257b99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8ed0c-6ba8-494e-9fcf-1313ea32c4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78fdba56-93d0-4663-8d7b-261b42430b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1a716-8eca-4b8f-9967-b299257b999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ebe66bf-f675-46a5-8e3f-d587eac6a5bb}" ma:internalName="TaxCatchAll" ma:showField="CatchAllData" ma:web="5121a716-8eca-4b8f-9967-b299257b99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98ed0c-6ba8-494e-9fcf-1313ea32c4f8">
      <Terms xmlns="http://schemas.microsoft.com/office/infopath/2007/PartnerControls"/>
    </lcf76f155ced4ddcb4097134ff3c332f>
    <TaxCatchAll xmlns="5121a716-8eca-4b8f-9967-b299257b9991" xsi:nil="true"/>
  </documentManagement>
</p:properties>
</file>

<file path=customXml/itemProps1.xml><?xml version="1.0" encoding="utf-8"?>
<ds:datastoreItem xmlns:ds="http://schemas.openxmlformats.org/officeDocument/2006/customXml" ds:itemID="{0446F881-10CE-4AEE-B128-DE9273605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98ed0c-6ba8-494e-9fcf-1313ea32c4f8"/>
    <ds:schemaRef ds:uri="5121a716-8eca-4b8f-9967-b299257b99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5D88D8-3263-44A0-A8EC-2EEAF95263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B1C96-D065-4E1C-85BB-E0CF0D0CECC8}">
  <ds:schemaRefs>
    <ds:schemaRef ds:uri="http://purl.org/dc/elements/1.1/"/>
    <ds:schemaRef ds:uri="http://purl.org/dc/terms/"/>
    <ds:schemaRef ds:uri="http://schemas.openxmlformats.org/package/2006/metadata/core-properties"/>
    <ds:schemaRef ds:uri="9b98ed0c-6ba8-494e-9fcf-1313ea32c4f8"/>
    <ds:schemaRef ds:uri="http://purl.org/dc/dcmitype/"/>
    <ds:schemaRef ds:uri="http://www.w3.org/XML/1998/namespace"/>
    <ds:schemaRef ds:uri="5121a716-8eca-4b8f-9967-b299257b9991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 Nordin</dc:creator>
  <cp:lastModifiedBy>Tom Erik Sønsteng Henriksen</cp:lastModifiedBy>
  <dcterms:created xsi:type="dcterms:W3CDTF">2022-11-30T14:24:34Z</dcterms:created>
  <dcterms:modified xsi:type="dcterms:W3CDTF">2026-07-02T09:36:14Z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efea41-ae53-4b9a-8128-902564727467_Enabled">
    <vt:lpwstr>true</vt:lpwstr>
  </property>
  <property fmtid="{D5CDD505-2E9C-101B-9397-08002B2CF9AE}" pid="3" name="MSIP_Label_5befea41-ae53-4b9a-8128-902564727467_SetDate">
    <vt:lpwstr>2023-03-24T09:06:28Z</vt:lpwstr>
  </property>
  <property fmtid="{D5CDD505-2E9C-101B-9397-08002B2CF9AE}" pid="4" name="MSIP_Label_5befea41-ae53-4b9a-8128-902564727467_Method">
    <vt:lpwstr>Privileged</vt:lpwstr>
  </property>
  <property fmtid="{D5CDD505-2E9C-101B-9397-08002B2CF9AE}" pid="5" name="MSIP_Label_5befea41-ae53-4b9a-8128-902564727467_Name">
    <vt:lpwstr>Åpen</vt:lpwstr>
  </property>
  <property fmtid="{D5CDD505-2E9C-101B-9397-08002B2CF9AE}" pid="6" name="MSIP_Label_5befea41-ae53-4b9a-8128-902564727467_SiteId">
    <vt:lpwstr>0e11eb60-d04d-4975-b423-a3a66b8b7297</vt:lpwstr>
  </property>
  <property fmtid="{D5CDD505-2E9C-101B-9397-08002B2CF9AE}" pid="7" name="MSIP_Label_5befea41-ae53-4b9a-8128-902564727467_ActionId">
    <vt:lpwstr>747d4b1b-9ec2-4586-a497-2d3e0ba0315f</vt:lpwstr>
  </property>
  <property fmtid="{D5CDD505-2E9C-101B-9397-08002B2CF9AE}" pid="8" name="MSIP_Label_5befea41-ae53-4b9a-8128-902564727467_ContentBits">
    <vt:lpwstr>0</vt:lpwstr>
  </property>
  <property fmtid="{D5CDD505-2E9C-101B-9397-08002B2CF9AE}" pid="9" name="ContentTypeId">
    <vt:lpwstr>0x0101004A274030BFC9CE41BA31BCECE8639E1E</vt:lpwstr>
  </property>
</Properties>
</file>